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activeTab="1"/>
  </bookViews>
  <sheets>
    <sheet name="Лист1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<sst xmlns="http://schemas.openxmlformats.org/spreadsheetml/2006/main" count="147" uniqueCount="62">
  <si>
    <t xml:space="preserve">Значение показателя </t>
  </si>
  <si>
    <t xml:space="preserve">Расходы, тыс. рублей  </t>
  </si>
  <si>
    <t>РЦП "Улучшение условий и охраны труда на 2007-2010 годы"</t>
  </si>
  <si>
    <t xml:space="preserve">ВЦП "О мерах по улучшению социального обслуживания населения в Республике Алтай на 2010-2012 годы" </t>
  </si>
  <si>
    <t>ВЦП "Повышение эффективности комплексной реабилитации детей и подростков с ограниченными возможностями на 2010-2012 годы"</t>
  </si>
  <si>
    <t>ВЦП "О мерах по улучшению  социальной  реабилитации несовершеннолетних, оказавшихся в трудной жизненной  ситуации на 2010-2012 годы"</t>
  </si>
  <si>
    <t>ВЦП "Повышение  эффективности  социально-реабилитационного обслуживания граждан пожилого возраста и инвалидов, страдающих психическими хроническими заболеваниями, детей-инвалидов с отклонениями в умственном развитии на 2010-2012 годы"</t>
  </si>
  <si>
    <t xml:space="preserve">                                                                                    АНАЛИЗ</t>
  </si>
  <si>
    <t>%</t>
  </si>
  <si>
    <t xml:space="preserve">Цели: Обеспечение социальной защищенности и занятости населения / Укрепление здоровья населения и улучшение демографической ситуации                                  </t>
  </si>
  <si>
    <t xml:space="preserve">РЦП «Защита от жестокого обращения и профилактика насилия детей в Республике Алтай на 2010 - 2012 годы»           </t>
  </si>
  <si>
    <t>Увеличение доли подростков, успешно прошедших курс социально-психологической реабилитации вследствие жестокого обращения и преступных посягательств</t>
  </si>
  <si>
    <t>Задача:   Консолидация межведомственных усилий органов и учреждений системы профилактики безнадзорности и правонарушений несовершеннолетних Республики Алтай</t>
  </si>
  <si>
    <t>РЦП «Старшее поколение в Республике Алтай на 2011 - 2015 годы»</t>
  </si>
  <si>
    <t>Задача: Создание условий для повышения качества и уровня жизни граждан пожилого возраста</t>
  </si>
  <si>
    <t>Доля пожилых людей получивших социальные услуги из числа выявленных граждан, нуждающихся в социальной поддержке и социальном обслуживании</t>
  </si>
  <si>
    <t>РЦП «Социальная поддержка инвалидов в Республике Алтай на 2010 - 2014 годы»</t>
  </si>
  <si>
    <t>Задача: Обеспечение инвалидам, в том числе детям-инвалидам, равных с другими гражданами возможностей в реализации гражданских прав, экономических, политических и других прав и свобод</t>
  </si>
  <si>
    <t>Увеличение доли обслуженных инвалидов, в том числе детей-инвалидов</t>
  </si>
  <si>
    <t>Задача: Формирование в Республике Алтай условий для социальной адаптации граждан, освобожденных из мест лишения свободы</t>
  </si>
  <si>
    <t>РЦП «Социальная адаптация граждан, освобожденных из мест лишения свободы, в Республике Алтай на 2010 - 2012 годы»</t>
  </si>
  <si>
    <t>Доля граждан, освобожденных из мест лишения свободы, получивших единовременную адресную помощь</t>
  </si>
  <si>
    <t>Повышение уровня информированности граждан, освобожденных из мест лишения свободы</t>
  </si>
  <si>
    <t>Задача: Создание условий для устойчивого и качественного развития демографического потенциала Республики Алтай, сохранение, укрепления здоровья и увеличение продолжительности жизни населения</t>
  </si>
  <si>
    <t>РЦП «Демографическое развитие Республики Алтай на 2010 - 2015 годы»</t>
  </si>
  <si>
    <t>Увеличение доли граждан, включая граждан пожилого возраста и инвалидов, семей с детьми, детей-инвалидов, несовершеннолетних, находящихся в трудной жизненной ситуации, получивших социальные услуги в учреждениях социального обслуживания от численности населения</t>
  </si>
  <si>
    <t xml:space="preserve">Задача: Обеспечение защиты конституционных прав работников на безопасные условия труда                                   </t>
  </si>
  <si>
    <t>Повышение доступности социальных услуг</t>
  </si>
  <si>
    <t xml:space="preserve">Задача: Повышение эффективности системы социального обслуживания населения                                </t>
  </si>
  <si>
    <t>Количество граждан, получивших социальные услуги в учреждении</t>
  </si>
  <si>
    <t>чел.</t>
  </si>
  <si>
    <t>Количество детей и подростков с ограниченными возможностями получивших реабилитационные услуги в учреждении</t>
  </si>
  <si>
    <t>Численность несовершеннолетних, оказавшихся в трудной жизненной ситуации, получивших услуги в учреждении</t>
  </si>
  <si>
    <t xml:space="preserve">Численность лиц обслуживаемых в учреждении </t>
  </si>
  <si>
    <t>Сокращение сроков реабилитации</t>
  </si>
  <si>
    <t>Необеспеченность нормами жилой площади</t>
  </si>
  <si>
    <t>Запланированные мероприятия проведены в полном объеме</t>
  </si>
  <si>
    <t>Сокращение расходов  связано с проведением конкурсов и аукционов, при увеличении  числа получателей услуг</t>
  </si>
  <si>
    <t>Расходы на 1  ребенка составили 17.7 т.рублей по плану и фактически</t>
  </si>
  <si>
    <t>Расходы на 1 ребенка планировались 88.6 т.р., фактически составили 66.4 т.р., уменьшение расходов связанно с увеличением числа обслуженных детей</t>
  </si>
  <si>
    <t>Расходы на 1 проживающего планировались 217.9 т.р., фактически расходы составили -219 т.р., отклонение связано с уменьшением количества проживающих.</t>
  </si>
  <si>
    <t>Запланированные мероприятия проведены в полном объеме, сокращение расходов связанно с проведением конкурсов и аукционов</t>
  </si>
  <si>
    <t>Расходы на 1 получателя планировались 3.5 т. руб., фактически составили 3.4 т. руб. В результате проведения конкурсов и аукционов расходы снизились на 2.9 %</t>
  </si>
  <si>
    <t>Число обученных по охране труда</t>
  </si>
  <si>
    <t>Увеличение доли отдельных категорий граждан и лиц, попавших в трудную жизненную ситуацию, получивших социальные услуги в органах и учреждениях социального обслуживания  населения</t>
  </si>
  <si>
    <t>Цели, задачи, показатели конечного и непосредственного результата деятельности субъекта бюджетного планирования</t>
  </si>
  <si>
    <t>Единица измерения</t>
  </si>
  <si>
    <t>Плановое значение</t>
  </si>
  <si>
    <t>Фактическое значение</t>
  </si>
  <si>
    <t>Темп роста, %</t>
  </si>
  <si>
    <t>Внешние/внутренние факторы отклонения значений показателя</t>
  </si>
  <si>
    <t>Оценка эффективности осуществленных бюджетных расходов</t>
  </si>
  <si>
    <t>Приложение 1</t>
  </si>
  <si>
    <t>Анализ эффективности деятельности Министерства труда и социального развития РА за отчетный период</t>
  </si>
  <si>
    <t>РЦП "Улучшение условий и охраны труда на 2011-2013 годы"</t>
  </si>
  <si>
    <t>ВЦП "Стационарное социальное обслуживание в домах-интернатах для престарелых и инвалидов на 2011-2013 год"</t>
  </si>
  <si>
    <t>Средняя стоимость содержание одного проживающего 197.1 тыс. рублей</t>
  </si>
  <si>
    <t>Средняя стоимость содержание одного проживающего 213.9 тыс. рублей</t>
  </si>
  <si>
    <t>Средняя стоимость содержание одного проживающего 60.9 тыс. рублей</t>
  </si>
  <si>
    <t>Расходы на 1  обслуженного составили 2.8 т.рублей по плану и фактически</t>
  </si>
  <si>
    <t>Расходы на 1  ребенка составили 16.9т.рублей по плану и фактически</t>
  </si>
  <si>
    <t>Приложение №1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</si>
</sst>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38" fillId="0" borderId="10" xfId="0" applyFont="1" applyBorder="1" applyAlignment="1">
      <alignment vertical="top" wrapText="1"/>
    </xf>
    <xf numFmtId="1" fontId="38" fillId="0" borderId="10" xfId="0" applyNumberFormat="1" applyFont="1" applyBorder="1" applyAlignment="1">
      <alignment vertical="top" wrapText="1"/>
    </xf>
    <xf numFmtId="1" fontId="38" fillId="0" borderId="10" xfId="0" applyNumberFormat="1" applyFont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1" fontId="38" fillId="0" borderId="10" xfId="0" applyNumberFormat="1" applyFont="1" applyFill="1" applyBorder="1" applyAlignment="1">
      <alignment vertical="top" wrapText="1"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1" fontId="38" fillId="0" borderId="10" xfId="0" applyNumberFormat="1" applyFont="1" applyFill="1" applyBorder="1" applyAlignment="1">
      <alignment/>
    </xf>
    <xf numFmtId="0" fontId="38" fillId="0" borderId="11" xfId="0" applyFont="1" applyBorder="1" applyAlignment="1">
      <alignment vertical="top" wrapText="1"/>
    </xf>
    <xf numFmtId="1" fontId="38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0" fontId="38" fillId="0" borderId="10" xfId="0" applyFont="1" applyFill="1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4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1" fontId="38" fillId="0" borderId="10" xfId="0" applyNumberFormat="1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164" fontId="38" fillId="0" borderId="10" xfId="0" applyNumberFormat="1" applyFont="1" applyBorder="1" applyAlignment="1">
      <alignment vertical="top" wrapText="1"/>
    </xf>
    <xf numFmtId="0" fontId="38" fillId="0" borderId="15" xfId="0" applyFont="1" applyFill="1" applyBorder="1" applyAlignment="1">
      <alignment vertical="top" wrapText="1"/>
    </xf>
    <xf numFmtId="0" fontId="38" fillId="0" borderId="16" xfId="0" applyFont="1" applyFill="1" applyBorder="1" applyAlignment="1">
      <alignment vertical="top" wrapText="1"/>
    </xf>
    <xf numFmtId="0" fontId="38" fillId="0" borderId="17" xfId="0" applyFont="1" applyFill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2" fontId="38" fillId="0" borderId="10" xfId="0" applyNumberFormat="1" applyFont="1" applyFill="1" applyBorder="1" applyAlignment="1">
      <alignment vertical="top" wrapText="1"/>
    </xf>
    <xf numFmtId="1" fontId="38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8" fillId="0" borderId="11" xfId="0" applyFont="1" applyFill="1" applyBorder="1" applyAlignment="1">
      <alignment vertical="top" wrapText="1"/>
    </xf>
    <xf numFmtId="1" fontId="38" fillId="0" borderId="11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A30" sqref="A30:F31"/>
    </sheetView>
  </sheetViews>
  <sheetFormatPr defaultColWidth="9.140625" defaultRowHeight="15"/>
  <cols>
    <col min="1" max="1" width="19.28125" style="0" bestFit="1" customWidth="1"/>
    <col min="2" max="2" width="8.7109375" style="0" customWidth="1"/>
    <col min="3" max="3" width="8.140625" style="0" customWidth="1"/>
    <col min="6" max="6" width="12.140625" style="0" customWidth="1"/>
    <col min="7" max="8" width="10.00390625" style="0" customWidth="1"/>
    <col min="9" max="9" width="9.28125" style="2" customWidth="1"/>
    <col min="10" max="10" width="19.00390625" style="0" customWidth="1"/>
  </cols>
  <sheetData>
    <row r="1" spans="1:10" ht="15">
      <c r="A1" s="3" t="s">
        <v>7</v>
      </c>
      <c r="B1" s="3"/>
      <c r="C1" s="3"/>
      <c r="D1" s="21" t="s">
        <v>52</v>
      </c>
      <c r="E1" s="22"/>
      <c r="F1" s="22"/>
      <c r="G1" s="22"/>
      <c r="H1" s="22"/>
      <c r="I1" s="22"/>
      <c r="J1" s="22"/>
    </row>
    <row r="2" spans="1:10" ht="15">
      <c r="A2" s="19" t="s">
        <v>53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3"/>
      <c r="B5" s="3"/>
      <c r="C5" s="3"/>
      <c r="D5" s="3"/>
      <c r="E5" s="3"/>
      <c r="F5" s="3"/>
      <c r="G5" s="3"/>
      <c r="H5" s="3"/>
      <c r="I5" s="4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4"/>
      <c r="J6" s="3"/>
    </row>
    <row r="7" spans="1:10" ht="15">
      <c r="A7" s="23" t="s">
        <v>45</v>
      </c>
      <c r="B7" s="23" t="s">
        <v>46</v>
      </c>
      <c r="C7" s="23" t="s">
        <v>0</v>
      </c>
      <c r="D7" s="23"/>
      <c r="E7" s="23"/>
      <c r="F7" s="23" t="s">
        <v>50</v>
      </c>
      <c r="G7" s="23" t="s">
        <v>1</v>
      </c>
      <c r="H7" s="23"/>
      <c r="I7" s="23"/>
      <c r="J7" s="23" t="s">
        <v>51</v>
      </c>
    </row>
    <row r="8" spans="1:10" ht="15">
      <c r="A8" s="24"/>
      <c r="B8" s="24"/>
      <c r="C8" s="23"/>
      <c r="D8" s="23"/>
      <c r="E8" s="23"/>
      <c r="F8" s="24"/>
      <c r="G8" s="23"/>
      <c r="H8" s="23"/>
      <c r="I8" s="23"/>
      <c r="J8" s="24"/>
    </row>
    <row r="9" spans="1:10" ht="15">
      <c r="A9" s="24"/>
      <c r="B9" s="24"/>
      <c r="C9" s="23"/>
      <c r="D9" s="23"/>
      <c r="E9" s="23"/>
      <c r="F9" s="24"/>
      <c r="G9" s="23"/>
      <c r="H9" s="23"/>
      <c r="I9" s="23"/>
      <c r="J9" s="24"/>
    </row>
    <row r="10" spans="1:10" ht="15">
      <c r="A10" s="24"/>
      <c r="B10" s="24"/>
      <c r="C10" s="23"/>
      <c r="D10" s="23"/>
      <c r="E10" s="23"/>
      <c r="F10" s="24"/>
      <c r="G10" s="23"/>
      <c r="H10" s="23"/>
      <c r="I10" s="23"/>
      <c r="J10" s="24"/>
    </row>
    <row r="11" spans="1:10" ht="15">
      <c r="A11" s="24"/>
      <c r="B11" s="24"/>
      <c r="C11" s="23"/>
      <c r="D11" s="23"/>
      <c r="E11" s="23"/>
      <c r="F11" s="24"/>
      <c r="G11" s="23"/>
      <c r="H11" s="23"/>
      <c r="I11" s="23"/>
      <c r="J11" s="24"/>
    </row>
    <row r="12" spans="1:10" ht="0.75" customHeight="1">
      <c r="A12" s="24"/>
      <c r="B12" s="24"/>
      <c r="C12" s="23"/>
      <c r="D12" s="23"/>
      <c r="E12" s="23"/>
      <c r="F12" s="24"/>
      <c r="G12" s="23"/>
      <c r="H12" s="23"/>
      <c r="I12" s="23"/>
      <c r="J12" s="24"/>
    </row>
    <row r="13" spans="1:10" ht="8.25" customHeight="1" hidden="1">
      <c r="A13" s="24"/>
      <c r="B13" s="24"/>
      <c r="C13" s="23"/>
      <c r="D13" s="23"/>
      <c r="E13" s="23"/>
      <c r="F13" s="24"/>
      <c r="G13" s="23"/>
      <c r="H13" s="23"/>
      <c r="I13" s="23"/>
      <c r="J13" s="24"/>
    </row>
    <row r="14" spans="1:10" ht="6.75" customHeight="1" hidden="1">
      <c r="A14" s="24"/>
      <c r="B14" s="24"/>
      <c r="C14" s="23"/>
      <c r="D14" s="23"/>
      <c r="E14" s="23"/>
      <c r="F14" s="24"/>
      <c r="G14" s="23"/>
      <c r="H14" s="23"/>
      <c r="I14" s="23"/>
      <c r="J14" s="24"/>
    </row>
    <row r="15" spans="1:10" ht="12" customHeight="1">
      <c r="A15" s="24"/>
      <c r="B15" s="24"/>
      <c r="C15" s="23"/>
      <c r="D15" s="23"/>
      <c r="E15" s="23"/>
      <c r="F15" s="24"/>
      <c r="G15" s="23"/>
      <c r="H15" s="23"/>
      <c r="I15" s="23"/>
      <c r="J15" s="24"/>
    </row>
    <row r="16" spans="1:10" ht="15" hidden="1">
      <c r="A16" s="24"/>
      <c r="B16" s="24"/>
      <c r="C16" s="23"/>
      <c r="D16" s="23"/>
      <c r="E16" s="23"/>
      <c r="F16" s="24"/>
      <c r="G16" s="23"/>
      <c r="H16" s="23"/>
      <c r="I16" s="23"/>
      <c r="J16" s="24"/>
    </row>
    <row r="17" spans="1:10" ht="45.75" customHeight="1">
      <c r="A17" s="24"/>
      <c r="B17" s="24"/>
      <c r="C17" s="23" t="s">
        <v>47</v>
      </c>
      <c r="D17" s="23" t="s">
        <v>48</v>
      </c>
      <c r="E17" s="23" t="s">
        <v>49</v>
      </c>
      <c r="F17" s="24"/>
      <c r="G17" s="23" t="s">
        <v>47</v>
      </c>
      <c r="H17" s="23" t="s">
        <v>48</v>
      </c>
      <c r="I17" s="23" t="s">
        <v>49</v>
      </c>
      <c r="J17" s="24"/>
    </row>
    <row r="18" spans="1:10" ht="14.25" customHeight="1" hidden="1" thickBo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4.25" customHeight="1" hidden="1" thickBo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4.25" customHeight="1" hidden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9.25" customHeight="1">
      <c r="A21" s="23" t="s">
        <v>9</v>
      </c>
      <c r="B21" s="23"/>
      <c r="C21" s="23"/>
      <c r="D21" s="23"/>
      <c r="E21" s="23"/>
      <c r="F21" s="23"/>
      <c r="G21" s="23">
        <f>G30+G31+G40+G49+G50+G59+G60+G69++G78+G87+G96+G105+G114</f>
        <v>103558.86</v>
      </c>
      <c r="H21" s="23">
        <f>H30+H31+H40+H49+H50+H59+H60+H69++H78+H87+H96+H105+H114</f>
        <v>102393.85</v>
      </c>
      <c r="I21" s="32">
        <f>H21*100/G21</f>
        <v>98.87502624111544</v>
      </c>
      <c r="J21" s="23"/>
    </row>
    <row r="22" spans="1:10" ht="15">
      <c r="A22" s="23" t="s">
        <v>44</v>
      </c>
      <c r="B22" s="23" t="s">
        <v>8</v>
      </c>
      <c r="C22" s="23">
        <v>7.8</v>
      </c>
      <c r="D22" s="23">
        <v>7.8</v>
      </c>
      <c r="E22" s="23">
        <v>100</v>
      </c>
      <c r="F22" s="23"/>
      <c r="G22" s="23"/>
      <c r="H22" s="23"/>
      <c r="I22" s="32"/>
      <c r="J22" s="23"/>
    </row>
    <row r="23" spans="1:10" ht="15">
      <c r="A23" s="24"/>
      <c r="B23" s="23"/>
      <c r="C23" s="23"/>
      <c r="D23" s="23"/>
      <c r="E23" s="23"/>
      <c r="F23" s="23"/>
      <c r="G23" s="23"/>
      <c r="H23" s="23"/>
      <c r="I23" s="32"/>
      <c r="J23" s="23"/>
    </row>
    <row r="24" spans="1:10" ht="15">
      <c r="A24" s="24"/>
      <c r="B24" s="23"/>
      <c r="C24" s="23"/>
      <c r="D24" s="23"/>
      <c r="E24" s="23"/>
      <c r="F24" s="23"/>
      <c r="G24" s="23"/>
      <c r="H24" s="23"/>
      <c r="I24" s="32"/>
      <c r="J24" s="23"/>
    </row>
    <row r="25" spans="1:10" ht="15">
      <c r="A25" s="24"/>
      <c r="B25" s="23"/>
      <c r="C25" s="23"/>
      <c r="D25" s="23"/>
      <c r="E25" s="23"/>
      <c r="F25" s="23"/>
      <c r="G25" s="23"/>
      <c r="H25" s="23"/>
      <c r="I25" s="32"/>
      <c r="J25" s="23"/>
    </row>
    <row r="26" spans="1:10" ht="15">
      <c r="A26" s="24"/>
      <c r="B26" s="23"/>
      <c r="C26" s="23"/>
      <c r="D26" s="23"/>
      <c r="E26" s="23"/>
      <c r="F26" s="23"/>
      <c r="G26" s="23"/>
      <c r="H26" s="23"/>
      <c r="I26" s="32"/>
      <c r="J26" s="23"/>
    </row>
    <row r="27" spans="1:10" ht="15">
      <c r="A27" s="24"/>
      <c r="B27" s="23"/>
      <c r="C27" s="23"/>
      <c r="D27" s="23"/>
      <c r="E27" s="23"/>
      <c r="F27" s="23"/>
      <c r="G27" s="23"/>
      <c r="H27" s="23"/>
      <c r="I27" s="32"/>
      <c r="J27" s="23"/>
    </row>
    <row r="28" spans="1:10" ht="88.5" customHeight="1">
      <c r="A28" s="24"/>
      <c r="B28" s="23"/>
      <c r="C28" s="23"/>
      <c r="D28" s="23"/>
      <c r="E28" s="23"/>
      <c r="F28" s="23"/>
      <c r="G28" s="23"/>
      <c r="H28" s="23"/>
      <c r="I28" s="32"/>
      <c r="J28" s="23"/>
    </row>
    <row r="29" spans="1:10" ht="47.25" customHeight="1">
      <c r="A29" s="23" t="s">
        <v>12</v>
      </c>
      <c r="B29" s="23"/>
      <c r="C29" s="23"/>
      <c r="D29" s="23"/>
      <c r="E29" s="23"/>
      <c r="F29" s="23"/>
      <c r="G29" s="5"/>
      <c r="H29" s="5"/>
      <c r="I29" s="6"/>
      <c r="J29" s="5"/>
    </row>
    <row r="30" spans="1:10" ht="29.25" customHeight="1">
      <c r="A30" s="23" t="s">
        <v>10</v>
      </c>
      <c r="B30" s="24"/>
      <c r="C30" s="24"/>
      <c r="D30" s="24"/>
      <c r="E30" s="24"/>
      <c r="F30" s="24"/>
      <c r="G30" s="5">
        <v>5379.4</v>
      </c>
      <c r="H30" s="5">
        <v>5379.4</v>
      </c>
      <c r="I30" s="6">
        <v>100</v>
      </c>
      <c r="J30" s="5"/>
    </row>
    <row r="31" spans="1:10" ht="0.75" customHeight="1" hidden="1" thickBot="1">
      <c r="A31" s="24"/>
      <c r="B31" s="24"/>
      <c r="C31" s="24"/>
      <c r="D31" s="24"/>
      <c r="E31" s="24"/>
      <c r="F31" s="24"/>
      <c r="G31" s="25">
        <v>314</v>
      </c>
      <c r="H31" s="25">
        <v>314</v>
      </c>
      <c r="I31" s="26">
        <f>H31/G31*100</f>
        <v>100</v>
      </c>
      <c r="J31" s="23" t="s">
        <v>36</v>
      </c>
    </row>
    <row r="32" spans="1:10" ht="15">
      <c r="A32" s="23" t="s">
        <v>11</v>
      </c>
      <c r="B32" s="23" t="s">
        <v>8</v>
      </c>
      <c r="C32" s="23">
        <v>75</v>
      </c>
      <c r="D32" s="23">
        <v>75</v>
      </c>
      <c r="E32" s="23">
        <v>100</v>
      </c>
      <c r="F32" s="23"/>
      <c r="G32" s="25"/>
      <c r="H32" s="25"/>
      <c r="I32" s="26"/>
      <c r="J32" s="23"/>
    </row>
    <row r="33" spans="1:10" ht="15">
      <c r="A33" s="24"/>
      <c r="B33" s="23"/>
      <c r="C33" s="23"/>
      <c r="D33" s="23"/>
      <c r="E33" s="23"/>
      <c r="F33" s="23"/>
      <c r="G33" s="25"/>
      <c r="H33" s="25"/>
      <c r="I33" s="26"/>
      <c r="J33" s="23"/>
    </row>
    <row r="34" spans="1:10" ht="15">
      <c r="A34" s="24"/>
      <c r="B34" s="23"/>
      <c r="C34" s="23"/>
      <c r="D34" s="23"/>
      <c r="E34" s="23"/>
      <c r="F34" s="23"/>
      <c r="G34" s="25"/>
      <c r="H34" s="25"/>
      <c r="I34" s="26"/>
      <c r="J34" s="23"/>
    </row>
    <row r="35" spans="1:10" ht="15">
      <c r="A35" s="24"/>
      <c r="B35" s="23"/>
      <c r="C35" s="23"/>
      <c r="D35" s="23"/>
      <c r="E35" s="23"/>
      <c r="F35" s="23"/>
      <c r="G35" s="25"/>
      <c r="H35" s="25"/>
      <c r="I35" s="26"/>
      <c r="J35" s="23"/>
    </row>
    <row r="36" spans="1:10" ht="15">
      <c r="A36" s="24"/>
      <c r="B36" s="23"/>
      <c r="C36" s="23"/>
      <c r="D36" s="23"/>
      <c r="E36" s="23"/>
      <c r="F36" s="23"/>
      <c r="G36" s="25"/>
      <c r="H36" s="25"/>
      <c r="I36" s="26"/>
      <c r="J36" s="23"/>
    </row>
    <row r="37" spans="1:10" ht="15">
      <c r="A37" s="24"/>
      <c r="B37" s="23"/>
      <c r="C37" s="23"/>
      <c r="D37" s="23"/>
      <c r="E37" s="23"/>
      <c r="F37" s="23"/>
      <c r="G37" s="25"/>
      <c r="H37" s="25"/>
      <c r="I37" s="26"/>
      <c r="J37" s="23"/>
    </row>
    <row r="38" spans="1:10" ht="74.25" customHeight="1">
      <c r="A38" s="24"/>
      <c r="B38" s="23"/>
      <c r="C38" s="23"/>
      <c r="D38" s="23"/>
      <c r="E38" s="23"/>
      <c r="F38" s="23"/>
      <c r="G38" s="25"/>
      <c r="H38" s="25"/>
      <c r="I38" s="26"/>
      <c r="J38" s="23"/>
    </row>
    <row r="39" spans="1:10" ht="30.75" customHeight="1">
      <c r="A39" s="23" t="s">
        <v>14</v>
      </c>
      <c r="B39" s="24"/>
      <c r="C39" s="24"/>
      <c r="D39" s="24"/>
      <c r="E39" s="24"/>
      <c r="F39" s="24"/>
      <c r="G39" s="8"/>
      <c r="H39" s="8"/>
      <c r="I39" s="6"/>
      <c r="J39" s="5"/>
    </row>
    <row r="40" spans="1:10" ht="14.25" customHeight="1">
      <c r="A40" s="23" t="s">
        <v>13</v>
      </c>
      <c r="B40" s="23"/>
      <c r="C40" s="23"/>
      <c r="D40" s="23"/>
      <c r="E40" s="23"/>
      <c r="F40" s="23"/>
      <c r="G40" s="23">
        <v>1500</v>
      </c>
      <c r="H40" s="25">
        <v>1499.86</v>
      </c>
      <c r="I40" s="26">
        <f>H40/G40*100</f>
        <v>99.99066666666666</v>
      </c>
      <c r="J40" s="23" t="s">
        <v>37</v>
      </c>
    </row>
    <row r="41" spans="1:10" ht="15">
      <c r="A41" s="23" t="s">
        <v>15</v>
      </c>
      <c r="B41" s="23" t="s">
        <v>8</v>
      </c>
      <c r="C41" s="23">
        <v>90</v>
      </c>
      <c r="D41" s="23">
        <v>92</v>
      </c>
      <c r="E41" s="23">
        <v>102</v>
      </c>
      <c r="F41" s="23" t="s">
        <v>27</v>
      </c>
      <c r="G41" s="23"/>
      <c r="H41" s="25"/>
      <c r="I41" s="26"/>
      <c r="J41" s="23"/>
    </row>
    <row r="42" spans="1:10" ht="15">
      <c r="A42" s="24"/>
      <c r="B42" s="23"/>
      <c r="C42" s="23"/>
      <c r="D42" s="23"/>
      <c r="E42" s="23"/>
      <c r="F42" s="23"/>
      <c r="G42" s="23"/>
      <c r="H42" s="25"/>
      <c r="I42" s="26"/>
      <c r="J42" s="23"/>
    </row>
    <row r="43" spans="1:10" ht="15">
      <c r="A43" s="24"/>
      <c r="B43" s="23"/>
      <c r="C43" s="23"/>
      <c r="D43" s="23"/>
      <c r="E43" s="23"/>
      <c r="F43" s="23"/>
      <c r="G43" s="23"/>
      <c r="H43" s="25"/>
      <c r="I43" s="26"/>
      <c r="J43" s="23"/>
    </row>
    <row r="44" spans="1:10" ht="15">
      <c r="A44" s="24"/>
      <c r="B44" s="23"/>
      <c r="C44" s="23"/>
      <c r="D44" s="23"/>
      <c r="E44" s="23"/>
      <c r="F44" s="23"/>
      <c r="G44" s="23"/>
      <c r="H44" s="25"/>
      <c r="I44" s="26"/>
      <c r="J44" s="23"/>
    </row>
    <row r="45" spans="1:10" ht="15">
      <c r="A45" s="24"/>
      <c r="B45" s="23"/>
      <c r="C45" s="23"/>
      <c r="D45" s="23"/>
      <c r="E45" s="23"/>
      <c r="F45" s="23"/>
      <c r="G45" s="23"/>
      <c r="H45" s="25"/>
      <c r="I45" s="26"/>
      <c r="J45" s="23"/>
    </row>
    <row r="46" spans="1:10" ht="15">
      <c r="A46" s="24"/>
      <c r="B46" s="23"/>
      <c r="C46" s="23"/>
      <c r="D46" s="23"/>
      <c r="E46" s="23"/>
      <c r="F46" s="23"/>
      <c r="G46" s="23"/>
      <c r="H46" s="25"/>
      <c r="I46" s="26"/>
      <c r="J46" s="23"/>
    </row>
    <row r="47" spans="1:10" ht="74.25" customHeight="1">
      <c r="A47" s="24"/>
      <c r="B47" s="23"/>
      <c r="C47" s="23"/>
      <c r="D47" s="23"/>
      <c r="E47" s="23"/>
      <c r="F47" s="23"/>
      <c r="G47" s="23"/>
      <c r="H47" s="25"/>
      <c r="I47" s="26"/>
      <c r="J47" s="23"/>
    </row>
    <row r="48" spans="1:10" ht="46.5" customHeight="1">
      <c r="A48" s="23" t="s">
        <v>17</v>
      </c>
      <c r="B48" s="23"/>
      <c r="C48" s="23"/>
      <c r="D48" s="23"/>
      <c r="E48" s="23"/>
      <c r="F48" s="23"/>
      <c r="G48" s="5"/>
      <c r="H48" s="8"/>
      <c r="I48" s="6"/>
      <c r="J48" s="5"/>
    </row>
    <row r="49" spans="1:10" ht="32.25" customHeight="1">
      <c r="A49" s="25" t="s">
        <v>16</v>
      </c>
      <c r="B49" s="24"/>
      <c r="C49" s="24"/>
      <c r="D49" s="24"/>
      <c r="E49" s="24"/>
      <c r="F49" s="24"/>
      <c r="G49" s="5">
        <v>5616.5</v>
      </c>
      <c r="H49" s="5">
        <v>5024.1</v>
      </c>
      <c r="I49" s="6">
        <v>89.5</v>
      </c>
      <c r="J49" s="31" t="s">
        <v>41</v>
      </c>
    </row>
    <row r="50" spans="1:10" s="1" customFormat="1" ht="28.5" customHeight="1" hidden="1" thickBot="1">
      <c r="A50" s="24"/>
      <c r="B50" s="24"/>
      <c r="C50" s="24"/>
      <c r="D50" s="24"/>
      <c r="E50" s="24"/>
      <c r="F50" s="24"/>
      <c r="G50" s="25">
        <v>1000</v>
      </c>
      <c r="H50" s="25">
        <v>1000</v>
      </c>
      <c r="I50" s="26">
        <f>H50/G50*100</f>
        <v>100</v>
      </c>
      <c r="J50" s="31"/>
    </row>
    <row r="51" spans="1:10" s="1" customFormat="1" ht="15">
      <c r="A51" s="25" t="s">
        <v>18</v>
      </c>
      <c r="B51" s="25" t="s">
        <v>8</v>
      </c>
      <c r="C51" s="25">
        <v>35</v>
      </c>
      <c r="D51" s="25">
        <v>35</v>
      </c>
      <c r="E51" s="25">
        <v>100</v>
      </c>
      <c r="F51" s="25"/>
      <c r="G51" s="25"/>
      <c r="H51" s="25"/>
      <c r="I51" s="26"/>
      <c r="J51" s="31"/>
    </row>
    <row r="52" spans="1:10" s="1" customFormat="1" ht="15">
      <c r="A52" s="24"/>
      <c r="B52" s="25"/>
      <c r="C52" s="25"/>
      <c r="D52" s="25"/>
      <c r="E52" s="25"/>
      <c r="F52" s="25"/>
      <c r="G52" s="25"/>
      <c r="H52" s="25"/>
      <c r="I52" s="26"/>
      <c r="J52" s="31"/>
    </row>
    <row r="53" spans="1:10" s="1" customFormat="1" ht="15">
      <c r="A53" s="24"/>
      <c r="B53" s="25"/>
      <c r="C53" s="25"/>
      <c r="D53" s="25"/>
      <c r="E53" s="25"/>
      <c r="F53" s="25"/>
      <c r="G53" s="25"/>
      <c r="H53" s="25"/>
      <c r="I53" s="26"/>
      <c r="J53" s="31"/>
    </row>
    <row r="54" spans="1:10" s="1" customFormat="1" ht="15">
      <c r="A54" s="24"/>
      <c r="B54" s="25"/>
      <c r="C54" s="25"/>
      <c r="D54" s="25"/>
      <c r="E54" s="25"/>
      <c r="F54" s="25"/>
      <c r="G54" s="25"/>
      <c r="H54" s="25"/>
      <c r="I54" s="26"/>
      <c r="J54" s="31"/>
    </row>
    <row r="55" spans="1:10" s="1" customFormat="1" ht="13.5" customHeight="1">
      <c r="A55" s="24"/>
      <c r="B55" s="25"/>
      <c r="C55" s="25"/>
      <c r="D55" s="25"/>
      <c r="E55" s="25"/>
      <c r="F55" s="25"/>
      <c r="G55" s="25"/>
      <c r="H55" s="25"/>
      <c r="I55" s="26"/>
      <c r="J55" s="31"/>
    </row>
    <row r="56" spans="1:10" s="1" customFormat="1" ht="4.5" customHeight="1" hidden="1" thickBot="1">
      <c r="A56" s="24"/>
      <c r="B56" s="25"/>
      <c r="C56" s="25"/>
      <c r="D56" s="25"/>
      <c r="E56" s="25"/>
      <c r="F56" s="25"/>
      <c r="G56" s="25"/>
      <c r="H56" s="25"/>
      <c r="I56" s="26"/>
      <c r="J56" s="31"/>
    </row>
    <row r="57" spans="1:10" s="1" customFormat="1" ht="15.75" customHeight="1" hidden="1" thickBot="1">
      <c r="A57" s="24"/>
      <c r="B57" s="25"/>
      <c r="C57" s="25"/>
      <c r="D57" s="25"/>
      <c r="E57" s="25"/>
      <c r="F57" s="25"/>
      <c r="G57" s="25"/>
      <c r="H57" s="25"/>
      <c r="I57" s="26"/>
      <c r="J57" s="5"/>
    </row>
    <row r="58" spans="1:10" s="1" customFormat="1" ht="32.25" customHeight="1">
      <c r="A58" s="25" t="s">
        <v>19</v>
      </c>
      <c r="B58" s="25"/>
      <c r="C58" s="25"/>
      <c r="D58" s="25"/>
      <c r="E58" s="25"/>
      <c r="F58" s="25"/>
      <c r="G58" s="8"/>
      <c r="H58" s="8"/>
      <c r="I58" s="9"/>
      <c r="J58" s="8"/>
    </row>
    <row r="59" spans="1:10" s="1" customFormat="1" ht="31.5" customHeight="1">
      <c r="A59" s="25" t="s">
        <v>20</v>
      </c>
      <c r="B59" s="24"/>
      <c r="C59" s="24"/>
      <c r="D59" s="24"/>
      <c r="E59" s="24"/>
      <c r="F59" s="24"/>
      <c r="G59" s="8">
        <v>5085.96</v>
      </c>
      <c r="H59" s="8">
        <v>5072.39</v>
      </c>
      <c r="I59" s="9">
        <v>99.7</v>
      </c>
      <c r="J59" s="8"/>
    </row>
    <row r="60" spans="1:10" s="1" customFormat="1" ht="0.75" customHeight="1" hidden="1" thickBot="1">
      <c r="A60" s="24"/>
      <c r="B60" s="24"/>
      <c r="C60" s="24"/>
      <c r="D60" s="24"/>
      <c r="E60" s="24"/>
      <c r="F60" s="24"/>
      <c r="G60" s="23">
        <v>436</v>
      </c>
      <c r="H60" s="25">
        <v>436</v>
      </c>
      <c r="I60" s="26">
        <f>H60/G60*100</f>
        <v>100</v>
      </c>
      <c r="J60" s="31" t="s">
        <v>41</v>
      </c>
    </row>
    <row r="61" spans="1:10" s="1" customFormat="1" ht="15">
      <c r="A61" s="25" t="s">
        <v>21</v>
      </c>
      <c r="B61" s="25" t="s">
        <v>8</v>
      </c>
      <c r="C61" s="25">
        <v>17</v>
      </c>
      <c r="D61" s="25">
        <v>17.3</v>
      </c>
      <c r="E61" s="25">
        <v>102</v>
      </c>
      <c r="F61" s="25" t="s">
        <v>22</v>
      </c>
      <c r="G61" s="23"/>
      <c r="H61" s="25"/>
      <c r="I61" s="26"/>
      <c r="J61" s="31"/>
    </row>
    <row r="62" spans="1:10" s="1" customFormat="1" ht="15">
      <c r="A62" s="24"/>
      <c r="B62" s="25"/>
      <c r="C62" s="25"/>
      <c r="D62" s="25"/>
      <c r="E62" s="25"/>
      <c r="F62" s="25"/>
      <c r="G62" s="23"/>
      <c r="H62" s="25"/>
      <c r="I62" s="26"/>
      <c r="J62" s="31"/>
    </row>
    <row r="63" spans="1:10" s="1" customFormat="1" ht="15">
      <c r="A63" s="24"/>
      <c r="B63" s="25"/>
      <c r="C63" s="25"/>
      <c r="D63" s="25"/>
      <c r="E63" s="25"/>
      <c r="F63" s="25"/>
      <c r="G63" s="23"/>
      <c r="H63" s="25"/>
      <c r="I63" s="26"/>
      <c r="J63" s="31"/>
    </row>
    <row r="64" spans="1:10" s="1" customFormat="1" ht="15">
      <c r="A64" s="24"/>
      <c r="B64" s="25"/>
      <c r="C64" s="25"/>
      <c r="D64" s="25"/>
      <c r="E64" s="25"/>
      <c r="F64" s="25"/>
      <c r="G64" s="23"/>
      <c r="H64" s="25"/>
      <c r="I64" s="26"/>
      <c r="J64" s="31"/>
    </row>
    <row r="65" spans="1:10" s="1" customFormat="1" ht="15">
      <c r="A65" s="24"/>
      <c r="B65" s="25"/>
      <c r="C65" s="25"/>
      <c r="D65" s="25"/>
      <c r="E65" s="25"/>
      <c r="F65" s="25"/>
      <c r="G65" s="23"/>
      <c r="H65" s="25"/>
      <c r="I65" s="26"/>
      <c r="J65" s="31"/>
    </row>
    <row r="66" spans="1:10" s="1" customFormat="1" ht="15">
      <c r="A66" s="24"/>
      <c r="B66" s="25"/>
      <c r="C66" s="25"/>
      <c r="D66" s="25"/>
      <c r="E66" s="25"/>
      <c r="F66" s="25"/>
      <c r="G66" s="23"/>
      <c r="H66" s="25"/>
      <c r="I66" s="26"/>
      <c r="J66" s="31"/>
    </row>
    <row r="67" spans="1:10" s="1" customFormat="1" ht="62.25" customHeight="1">
      <c r="A67" s="24"/>
      <c r="B67" s="25"/>
      <c r="C67" s="25"/>
      <c r="D67" s="25"/>
      <c r="E67" s="25"/>
      <c r="F67" s="25"/>
      <c r="G67" s="23"/>
      <c r="H67" s="25"/>
      <c r="I67" s="26"/>
      <c r="J67" s="31"/>
    </row>
    <row r="68" spans="1:10" ht="45.75" customHeight="1">
      <c r="A68" s="25" t="s">
        <v>23</v>
      </c>
      <c r="B68" s="25"/>
      <c r="C68" s="25"/>
      <c r="D68" s="25"/>
      <c r="E68" s="25"/>
      <c r="F68" s="25"/>
      <c r="G68" s="5"/>
      <c r="H68" s="5"/>
      <c r="I68" s="6"/>
      <c r="J68" s="5"/>
    </row>
    <row r="69" spans="1:10" ht="30.75" customHeight="1">
      <c r="A69" s="23" t="s">
        <v>24</v>
      </c>
      <c r="B69" s="23"/>
      <c r="C69" s="23"/>
      <c r="D69" s="23"/>
      <c r="E69" s="23"/>
      <c r="F69" s="23"/>
      <c r="G69" s="23">
        <v>1800</v>
      </c>
      <c r="H69" s="23">
        <v>1799.2</v>
      </c>
      <c r="I69" s="26">
        <f>H69/G69*100</f>
        <v>99.95555555555555</v>
      </c>
      <c r="J69" s="23" t="s">
        <v>36</v>
      </c>
    </row>
    <row r="70" spans="1:10" ht="15">
      <c r="A70" s="23" t="s">
        <v>25</v>
      </c>
      <c r="B70" s="23" t="s">
        <v>8</v>
      </c>
      <c r="C70" s="23">
        <v>1.4</v>
      </c>
      <c r="D70" s="23">
        <v>1.4</v>
      </c>
      <c r="E70" s="23">
        <v>100</v>
      </c>
      <c r="F70" s="23"/>
      <c r="G70" s="23"/>
      <c r="H70" s="23"/>
      <c r="I70" s="26"/>
      <c r="J70" s="23"/>
    </row>
    <row r="71" spans="1:10" ht="15">
      <c r="A71" s="24"/>
      <c r="B71" s="23"/>
      <c r="C71" s="23"/>
      <c r="D71" s="23"/>
      <c r="E71" s="23"/>
      <c r="F71" s="23"/>
      <c r="G71" s="23"/>
      <c r="H71" s="23"/>
      <c r="I71" s="26"/>
      <c r="J71" s="23"/>
    </row>
    <row r="72" spans="1:10" ht="15">
      <c r="A72" s="24"/>
      <c r="B72" s="23"/>
      <c r="C72" s="23"/>
      <c r="D72" s="23"/>
      <c r="E72" s="23"/>
      <c r="F72" s="23"/>
      <c r="G72" s="23"/>
      <c r="H72" s="23"/>
      <c r="I72" s="26"/>
      <c r="J72" s="23"/>
    </row>
    <row r="73" spans="1:10" ht="15">
      <c r="A73" s="24"/>
      <c r="B73" s="23"/>
      <c r="C73" s="23"/>
      <c r="D73" s="23"/>
      <c r="E73" s="23"/>
      <c r="F73" s="23"/>
      <c r="G73" s="23"/>
      <c r="H73" s="23"/>
      <c r="I73" s="26"/>
      <c r="J73" s="23"/>
    </row>
    <row r="74" spans="1:10" ht="15">
      <c r="A74" s="24"/>
      <c r="B74" s="23"/>
      <c r="C74" s="23"/>
      <c r="D74" s="23"/>
      <c r="E74" s="23"/>
      <c r="F74" s="23"/>
      <c r="G74" s="23"/>
      <c r="H74" s="23"/>
      <c r="I74" s="26"/>
      <c r="J74" s="23"/>
    </row>
    <row r="75" spans="1:10" ht="15">
      <c r="A75" s="24"/>
      <c r="B75" s="23"/>
      <c r="C75" s="23"/>
      <c r="D75" s="23"/>
      <c r="E75" s="23"/>
      <c r="F75" s="23"/>
      <c r="G75" s="23"/>
      <c r="H75" s="23"/>
      <c r="I75" s="26"/>
      <c r="J75" s="23"/>
    </row>
    <row r="76" spans="1:10" ht="121.5" customHeight="1">
      <c r="A76" s="24"/>
      <c r="B76" s="23"/>
      <c r="C76" s="23"/>
      <c r="D76" s="23"/>
      <c r="E76" s="23"/>
      <c r="F76" s="23"/>
      <c r="G76" s="23"/>
      <c r="H76" s="23"/>
      <c r="I76" s="26"/>
      <c r="J76" s="23"/>
    </row>
    <row r="77" spans="1:10" ht="34.5" customHeight="1">
      <c r="A77" s="23" t="s">
        <v>28</v>
      </c>
      <c r="B77" s="23"/>
      <c r="C77" s="23"/>
      <c r="D77" s="23"/>
      <c r="E77" s="23"/>
      <c r="F77" s="23"/>
      <c r="G77" s="10"/>
      <c r="H77" s="10"/>
      <c r="I77" s="11"/>
      <c r="J77" s="10"/>
    </row>
    <row r="78" spans="1:10" ht="34.5" customHeight="1">
      <c r="A78" s="23" t="s">
        <v>3</v>
      </c>
      <c r="B78" s="23"/>
      <c r="C78" s="23"/>
      <c r="D78" s="23"/>
      <c r="E78" s="23"/>
      <c r="F78" s="23"/>
      <c r="G78" s="23">
        <f>10352.7+340</f>
        <v>10692.7</v>
      </c>
      <c r="H78" s="23">
        <v>10352.7</v>
      </c>
      <c r="I78" s="26">
        <f>H78/G78*100</f>
        <v>96.82026055159128</v>
      </c>
      <c r="J78" s="23" t="s">
        <v>42</v>
      </c>
    </row>
    <row r="79" spans="1:10" ht="15">
      <c r="A79" s="23" t="s">
        <v>29</v>
      </c>
      <c r="B79" s="23" t="s">
        <v>30</v>
      </c>
      <c r="C79" s="23">
        <v>3068</v>
      </c>
      <c r="D79" s="23">
        <v>3068</v>
      </c>
      <c r="E79" s="23">
        <v>100</v>
      </c>
      <c r="F79" s="23"/>
      <c r="G79" s="23"/>
      <c r="H79" s="23"/>
      <c r="I79" s="26"/>
      <c r="J79" s="23"/>
    </row>
    <row r="80" spans="1:10" ht="15">
      <c r="A80" s="24"/>
      <c r="B80" s="23"/>
      <c r="C80" s="23"/>
      <c r="D80" s="23"/>
      <c r="E80" s="23"/>
      <c r="F80" s="23"/>
      <c r="G80" s="23"/>
      <c r="H80" s="23"/>
      <c r="I80" s="26"/>
      <c r="J80" s="23"/>
    </row>
    <row r="81" spans="1:10" ht="15">
      <c r="A81" s="24"/>
      <c r="B81" s="23"/>
      <c r="C81" s="23"/>
      <c r="D81" s="23"/>
      <c r="E81" s="23"/>
      <c r="F81" s="23"/>
      <c r="G81" s="23"/>
      <c r="H81" s="23"/>
      <c r="I81" s="26"/>
      <c r="J81" s="23"/>
    </row>
    <row r="82" spans="1:10" ht="15">
      <c r="A82" s="24"/>
      <c r="B82" s="23"/>
      <c r="C82" s="23"/>
      <c r="D82" s="23"/>
      <c r="E82" s="23"/>
      <c r="F82" s="23"/>
      <c r="G82" s="23"/>
      <c r="H82" s="23"/>
      <c r="I82" s="26"/>
      <c r="J82" s="23"/>
    </row>
    <row r="83" spans="1:10" ht="15">
      <c r="A83" s="24"/>
      <c r="B83" s="23"/>
      <c r="C83" s="23"/>
      <c r="D83" s="23"/>
      <c r="E83" s="23"/>
      <c r="F83" s="23"/>
      <c r="G83" s="23"/>
      <c r="H83" s="23"/>
      <c r="I83" s="26"/>
      <c r="J83" s="23"/>
    </row>
    <row r="84" spans="1:10" ht="27" customHeight="1">
      <c r="A84" s="24"/>
      <c r="B84" s="23"/>
      <c r="C84" s="23"/>
      <c r="D84" s="23"/>
      <c r="E84" s="23"/>
      <c r="F84" s="23"/>
      <c r="G84" s="23"/>
      <c r="H84" s="23"/>
      <c r="I84" s="26"/>
      <c r="J84" s="23"/>
    </row>
    <row r="85" spans="1:10" ht="15.75" customHeight="1" hidden="1" thickBot="1">
      <c r="A85" s="24"/>
      <c r="B85" s="23"/>
      <c r="C85" s="23"/>
      <c r="D85" s="23"/>
      <c r="E85" s="23"/>
      <c r="F85" s="23"/>
      <c r="G85" s="23"/>
      <c r="H85" s="23"/>
      <c r="I85" s="26"/>
      <c r="J85" s="23"/>
    </row>
    <row r="86" spans="1:10" ht="31.5" customHeight="1">
      <c r="A86" s="23" t="s">
        <v>28</v>
      </c>
      <c r="B86" s="23"/>
      <c r="C86" s="23"/>
      <c r="D86" s="23"/>
      <c r="E86" s="23"/>
      <c r="F86" s="23"/>
      <c r="G86" s="10"/>
      <c r="H86" s="10"/>
      <c r="I86" s="11"/>
      <c r="J86" s="10"/>
    </row>
    <row r="87" spans="1:10" s="1" customFormat="1" ht="34.5" customHeight="1">
      <c r="A87" s="25" t="s">
        <v>4</v>
      </c>
      <c r="B87" s="25"/>
      <c r="C87" s="25"/>
      <c r="D87" s="25"/>
      <c r="E87" s="25"/>
      <c r="F87" s="25"/>
      <c r="G87" s="25">
        <v>16961.7</v>
      </c>
      <c r="H87" s="25">
        <f>16903.4+50</f>
        <v>16953.4</v>
      </c>
      <c r="I87" s="26">
        <f>H87/G87*100</f>
        <v>99.95106622567313</v>
      </c>
      <c r="J87" s="25" t="s">
        <v>38</v>
      </c>
    </row>
    <row r="88" spans="1:10" s="1" customFormat="1" ht="15">
      <c r="A88" s="25" t="s">
        <v>31</v>
      </c>
      <c r="B88" s="23" t="s">
        <v>30</v>
      </c>
      <c r="C88" s="25">
        <v>960</v>
      </c>
      <c r="D88" s="25">
        <v>960</v>
      </c>
      <c r="E88" s="25">
        <v>100</v>
      </c>
      <c r="F88" s="25"/>
      <c r="G88" s="25"/>
      <c r="H88" s="25"/>
      <c r="I88" s="26"/>
      <c r="J88" s="25"/>
    </row>
    <row r="89" spans="1:10" s="1" customFormat="1" ht="15">
      <c r="A89" s="24"/>
      <c r="B89" s="23"/>
      <c r="C89" s="25"/>
      <c r="D89" s="25"/>
      <c r="E89" s="25"/>
      <c r="F89" s="25"/>
      <c r="G89" s="25"/>
      <c r="H89" s="25"/>
      <c r="I89" s="26"/>
      <c r="J89" s="25"/>
    </row>
    <row r="90" spans="1:10" s="1" customFormat="1" ht="15">
      <c r="A90" s="24"/>
      <c r="B90" s="23"/>
      <c r="C90" s="25"/>
      <c r="D90" s="25"/>
      <c r="E90" s="25"/>
      <c r="F90" s="25"/>
      <c r="G90" s="25"/>
      <c r="H90" s="25"/>
      <c r="I90" s="26"/>
      <c r="J90" s="25"/>
    </row>
    <row r="91" spans="1:10" s="1" customFormat="1" ht="15">
      <c r="A91" s="24"/>
      <c r="B91" s="23"/>
      <c r="C91" s="25"/>
      <c r="D91" s="25"/>
      <c r="E91" s="25"/>
      <c r="F91" s="25"/>
      <c r="G91" s="25"/>
      <c r="H91" s="25"/>
      <c r="I91" s="26"/>
      <c r="J91" s="25"/>
    </row>
    <row r="92" spans="1:10" s="1" customFormat="1" ht="15">
      <c r="A92" s="24"/>
      <c r="B92" s="23"/>
      <c r="C92" s="25"/>
      <c r="D92" s="25"/>
      <c r="E92" s="25"/>
      <c r="F92" s="25"/>
      <c r="G92" s="25"/>
      <c r="H92" s="25"/>
      <c r="I92" s="26"/>
      <c r="J92" s="25"/>
    </row>
    <row r="93" spans="1:10" s="1" customFormat="1" ht="15">
      <c r="A93" s="24"/>
      <c r="B93" s="23"/>
      <c r="C93" s="25"/>
      <c r="D93" s="25"/>
      <c r="E93" s="25"/>
      <c r="F93" s="25"/>
      <c r="G93" s="25"/>
      <c r="H93" s="25"/>
      <c r="I93" s="26"/>
      <c r="J93" s="25"/>
    </row>
    <row r="94" spans="1:10" s="1" customFormat="1" ht="29.25" customHeight="1">
      <c r="A94" s="24"/>
      <c r="B94" s="23"/>
      <c r="C94" s="25"/>
      <c r="D94" s="25"/>
      <c r="E94" s="25"/>
      <c r="F94" s="25"/>
      <c r="G94" s="25"/>
      <c r="H94" s="25"/>
      <c r="I94" s="26"/>
      <c r="J94" s="25"/>
    </row>
    <row r="95" spans="1:10" s="1" customFormat="1" ht="30.75" customHeight="1">
      <c r="A95" s="23" t="s">
        <v>28</v>
      </c>
      <c r="B95" s="23"/>
      <c r="C95" s="23"/>
      <c r="D95" s="23"/>
      <c r="E95" s="23"/>
      <c r="F95" s="23"/>
      <c r="G95" s="12"/>
      <c r="H95" s="12"/>
      <c r="I95" s="13"/>
      <c r="J95" s="12"/>
    </row>
    <row r="96" spans="1:10" s="1" customFormat="1" ht="45.75" customHeight="1">
      <c r="A96" s="25" t="s">
        <v>5</v>
      </c>
      <c r="B96" s="25"/>
      <c r="C96" s="25"/>
      <c r="D96" s="25"/>
      <c r="E96" s="25"/>
      <c r="F96" s="25"/>
      <c r="G96" s="25">
        <v>9035.9</v>
      </c>
      <c r="H96" s="25">
        <v>9035.7</v>
      </c>
      <c r="I96" s="26">
        <f>H96/G96*100</f>
        <v>99.9977866067575</v>
      </c>
      <c r="J96" s="25" t="s">
        <v>39</v>
      </c>
    </row>
    <row r="97" spans="1:10" s="1" customFormat="1" ht="15">
      <c r="A97" s="25" t="s">
        <v>32</v>
      </c>
      <c r="B97" s="25" t="s">
        <v>30</v>
      </c>
      <c r="C97" s="25">
        <v>102</v>
      </c>
      <c r="D97" s="25">
        <v>136</v>
      </c>
      <c r="E97" s="25">
        <v>133</v>
      </c>
      <c r="F97" s="25" t="s">
        <v>34</v>
      </c>
      <c r="G97" s="25"/>
      <c r="H97" s="25"/>
      <c r="I97" s="26"/>
      <c r="J97" s="25"/>
    </row>
    <row r="98" spans="1:10" s="1" customFormat="1" ht="15">
      <c r="A98" s="24"/>
      <c r="B98" s="25"/>
      <c r="C98" s="25"/>
      <c r="D98" s="25"/>
      <c r="E98" s="25"/>
      <c r="F98" s="25"/>
      <c r="G98" s="25"/>
      <c r="H98" s="25"/>
      <c r="I98" s="26"/>
      <c r="J98" s="25"/>
    </row>
    <row r="99" spans="1:10" s="1" customFormat="1" ht="15">
      <c r="A99" s="24"/>
      <c r="B99" s="25"/>
      <c r="C99" s="25"/>
      <c r="D99" s="25"/>
      <c r="E99" s="25"/>
      <c r="F99" s="25"/>
      <c r="G99" s="25"/>
      <c r="H99" s="25"/>
      <c r="I99" s="26"/>
      <c r="J99" s="25"/>
    </row>
    <row r="100" spans="1:10" s="1" customFormat="1" ht="15">
      <c r="A100" s="24"/>
      <c r="B100" s="25"/>
      <c r="C100" s="25"/>
      <c r="D100" s="25"/>
      <c r="E100" s="25"/>
      <c r="F100" s="25"/>
      <c r="G100" s="25"/>
      <c r="H100" s="25"/>
      <c r="I100" s="26"/>
      <c r="J100" s="25"/>
    </row>
    <row r="101" spans="1:10" s="1" customFormat="1" ht="15">
      <c r="A101" s="24"/>
      <c r="B101" s="25"/>
      <c r="C101" s="25"/>
      <c r="D101" s="25"/>
      <c r="E101" s="25"/>
      <c r="F101" s="25"/>
      <c r="G101" s="25"/>
      <c r="H101" s="25"/>
      <c r="I101" s="26"/>
      <c r="J101" s="25"/>
    </row>
    <row r="102" spans="1:10" s="1" customFormat="1" ht="15">
      <c r="A102" s="24"/>
      <c r="B102" s="25"/>
      <c r="C102" s="25"/>
      <c r="D102" s="25"/>
      <c r="E102" s="25"/>
      <c r="F102" s="25"/>
      <c r="G102" s="25"/>
      <c r="H102" s="25"/>
      <c r="I102" s="26"/>
      <c r="J102" s="25"/>
    </row>
    <row r="103" spans="1:10" s="1" customFormat="1" ht="15">
      <c r="A103" s="24"/>
      <c r="B103" s="25"/>
      <c r="C103" s="25"/>
      <c r="D103" s="25"/>
      <c r="E103" s="25"/>
      <c r="F103" s="25"/>
      <c r="G103" s="25"/>
      <c r="H103" s="25"/>
      <c r="I103" s="26"/>
      <c r="J103" s="25"/>
    </row>
    <row r="104" spans="1:10" s="1" customFormat="1" ht="30.75" customHeight="1">
      <c r="A104" s="23" t="s">
        <v>28</v>
      </c>
      <c r="B104" s="23"/>
      <c r="C104" s="23"/>
      <c r="D104" s="23"/>
      <c r="E104" s="23"/>
      <c r="F104" s="23"/>
      <c r="G104" s="12"/>
      <c r="H104" s="12"/>
      <c r="I104" s="13"/>
      <c r="J104" s="12"/>
    </row>
    <row r="105" spans="1:10" s="1" customFormat="1" ht="59.25" customHeight="1">
      <c r="A105" s="25" t="s">
        <v>6</v>
      </c>
      <c r="B105" s="25"/>
      <c r="C105" s="25"/>
      <c r="D105" s="25"/>
      <c r="E105" s="25"/>
      <c r="F105" s="25"/>
      <c r="G105" s="30">
        <v>45536.7</v>
      </c>
      <c r="H105" s="25">
        <v>45327.1</v>
      </c>
      <c r="I105" s="26">
        <f>H105/G105*100</f>
        <v>99.53971192466736</v>
      </c>
      <c r="J105" s="25" t="s">
        <v>40</v>
      </c>
    </row>
    <row r="106" spans="1:10" s="1" customFormat="1" ht="15">
      <c r="A106" s="25" t="s">
        <v>33</v>
      </c>
      <c r="B106" s="25" t="s">
        <v>30</v>
      </c>
      <c r="C106" s="25">
        <v>209</v>
      </c>
      <c r="D106" s="25">
        <v>207</v>
      </c>
      <c r="E106" s="25">
        <v>99</v>
      </c>
      <c r="F106" s="25" t="s">
        <v>35</v>
      </c>
      <c r="G106" s="30"/>
      <c r="H106" s="25"/>
      <c r="I106" s="26"/>
      <c r="J106" s="25"/>
    </row>
    <row r="107" spans="1:10" s="1" customFormat="1" ht="15">
      <c r="A107" s="24"/>
      <c r="B107" s="25"/>
      <c r="C107" s="25"/>
      <c r="D107" s="25"/>
      <c r="E107" s="25"/>
      <c r="F107" s="25"/>
      <c r="G107" s="30"/>
      <c r="H107" s="25"/>
      <c r="I107" s="26"/>
      <c r="J107" s="25"/>
    </row>
    <row r="108" spans="1:10" s="1" customFormat="1" ht="15">
      <c r="A108" s="24"/>
      <c r="B108" s="25"/>
      <c r="C108" s="25"/>
      <c r="D108" s="25"/>
      <c r="E108" s="25"/>
      <c r="F108" s="25"/>
      <c r="G108" s="30"/>
      <c r="H108" s="25"/>
      <c r="I108" s="26"/>
      <c r="J108" s="25"/>
    </row>
    <row r="109" spans="1:10" s="1" customFormat="1" ht="15">
      <c r="A109" s="24"/>
      <c r="B109" s="25"/>
      <c r="C109" s="25"/>
      <c r="D109" s="25"/>
      <c r="E109" s="25"/>
      <c r="F109" s="25"/>
      <c r="G109" s="30"/>
      <c r="H109" s="25"/>
      <c r="I109" s="26"/>
      <c r="J109" s="25"/>
    </row>
    <row r="110" spans="1:10" s="1" customFormat="1" ht="15">
      <c r="A110" s="24"/>
      <c r="B110" s="25"/>
      <c r="C110" s="25"/>
      <c r="D110" s="25"/>
      <c r="E110" s="25"/>
      <c r="F110" s="25"/>
      <c r="G110" s="30"/>
      <c r="H110" s="25"/>
      <c r="I110" s="26"/>
      <c r="J110" s="25"/>
    </row>
    <row r="111" spans="1:10" s="1" customFormat="1" ht="2.25" customHeight="1" hidden="1">
      <c r="A111" s="24"/>
      <c r="B111" s="25"/>
      <c r="C111" s="25"/>
      <c r="D111" s="25"/>
      <c r="E111" s="25"/>
      <c r="F111" s="25"/>
      <c r="G111" s="30"/>
      <c r="H111" s="25"/>
      <c r="I111" s="26"/>
      <c r="J111" s="25"/>
    </row>
    <row r="112" spans="1:10" s="1" customFormat="1" ht="2.25" customHeight="1" hidden="1">
      <c r="A112" s="24"/>
      <c r="B112" s="25"/>
      <c r="C112" s="25"/>
      <c r="D112" s="25"/>
      <c r="E112" s="25"/>
      <c r="F112" s="25"/>
      <c r="G112" s="30"/>
      <c r="H112" s="25"/>
      <c r="I112" s="26"/>
      <c r="J112" s="25"/>
    </row>
    <row r="113" spans="1:10" s="1" customFormat="1" ht="32.25" customHeight="1">
      <c r="A113" s="25" t="s">
        <v>26</v>
      </c>
      <c r="B113" s="25"/>
      <c r="C113" s="25"/>
      <c r="D113" s="25"/>
      <c r="E113" s="25"/>
      <c r="F113" s="25"/>
      <c r="G113" s="12"/>
      <c r="H113" s="12"/>
      <c r="I113" s="13"/>
      <c r="J113" s="12"/>
    </row>
    <row r="114" spans="1:10" ht="15">
      <c r="A114" s="27" t="s">
        <v>2</v>
      </c>
      <c r="B114" s="28"/>
      <c r="C114" s="28"/>
      <c r="D114" s="28"/>
      <c r="E114" s="28"/>
      <c r="F114" s="29"/>
      <c r="G114" s="14">
        <v>200</v>
      </c>
      <c r="H114" s="14">
        <v>200</v>
      </c>
      <c r="I114" s="15">
        <f>H114/G114*100</f>
        <v>100</v>
      </c>
      <c r="J114" s="14"/>
    </row>
    <row r="115" spans="1:10" ht="30">
      <c r="A115" s="5" t="s">
        <v>43</v>
      </c>
      <c r="B115" s="8" t="s">
        <v>30</v>
      </c>
      <c r="C115" s="5">
        <v>650</v>
      </c>
      <c r="D115" s="5">
        <v>950</v>
      </c>
      <c r="E115" s="5">
        <v>100</v>
      </c>
      <c r="F115" s="5"/>
      <c r="G115" s="5"/>
      <c r="H115" s="5"/>
      <c r="I115" s="6"/>
      <c r="J115" s="5"/>
    </row>
    <row r="116" ht="21" customHeight="1"/>
  </sheetData>
  <sheetProtection/>
  <mergeCells count="135">
    <mergeCell ref="J7:J20"/>
    <mergeCell ref="I21:I28"/>
    <mergeCell ref="A22:A28"/>
    <mergeCell ref="A7:A20"/>
    <mergeCell ref="B7:B20"/>
    <mergeCell ref="C17:C20"/>
    <mergeCell ref="D17:D20"/>
    <mergeCell ref="E17:E20"/>
    <mergeCell ref="F7:F20"/>
    <mergeCell ref="G17:G20"/>
    <mergeCell ref="J40:J47"/>
    <mergeCell ref="B41:B47"/>
    <mergeCell ref="C41:C47"/>
    <mergeCell ref="D41:D47"/>
    <mergeCell ref="E41:E47"/>
    <mergeCell ref="J49:J56"/>
    <mergeCell ref="G50:G57"/>
    <mergeCell ref="H50:H57"/>
    <mergeCell ref="I50:I57"/>
    <mergeCell ref="B51:B57"/>
    <mergeCell ref="F41:F47"/>
    <mergeCell ref="G60:G67"/>
    <mergeCell ref="H60:H67"/>
    <mergeCell ref="I60:I67"/>
    <mergeCell ref="G40:G47"/>
    <mergeCell ref="H40:H47"/>
    <mergeCell ref="I40:I47"/>
    <mergeCell ref="J60:J67"/>
    <mergeCell ref="B61:B67"/>
    <mergeCell ref="C61:C67"/>
    <mergeCell ref="D61:D67"/>
    <mergeCell ref="E61:E67"/>
    <mergeCell ref="F61:F67"/>
    <mergeCell ref="J69:J76"/>
    <mergeCell ref="B70:B76"/>
    <mergeCell ref="C70:C76"/>
    <mergeCell ref="D70:D76"/>
    <mergeCell ref="E70:E76"/>
    <mergeCell ref="A68:F68"/>
    <mergeCell ref="I78:I85"/>
    <mergeCell ref="A79:A85"/>
    <mergeCell ref="A69:F69"/>
    <mergeCell ref="G69:G76"/>
    <mergeCell ref="H69:H76"/>
    <mergeCell ref="I69:I76"/>
    <mergeCell ref="F79:F85"/>
    <mergeCell ref="F70:F76"/>
    <mergeCell ref="A77:F77"/>
    <mergeCell ref="A78:F78"/>
    <mergeCell ref="G78:G85"/>
    <mergeCell ref="H78:H85"/>
    <mergeCell ref="B88:B94"/>
    <mergeCell ref="C88:C94"/>
    <mergeCell ref="D88:D94"/>
    <mergeCell ref="E88:E94"/>
    <mergeCell ref="F88:F94"/>
    <mergeCell ref="J78:J85"/>
    <mergeCell ref="B79:B85"/>
    <mergeCell ref="C79:C85"/>
    <mergeCell ref="D79:D85"/>
    <mergeCell ref="E79:E85"/>
    <mergeCell ref="J96:J103"/>
    <mergeCell ref="B97:B103"/>
    <mergeCell ref="C97:C103"/>
    <mergeCell ref="D97:D103"/>
    <mergeCell ref="E97:E103"/>
    <mergeCell ref="A87:F87"/>
    <mergeCell ref="G87:G94"/>
    <mergeCell ref="H87:H94"/>
    <mergeCell ref="I87:I94"/>
    <mergeCell ref="J87:J94"/>
    <mergeCell ref="I105:I112"/>
    <mergeCell ref="A97:A103"/>
    <mergeCell ref="A106:A112"/>
    <mergeCell ref="A95:F95"/>
    <mergeCell ref="A96:F96"/>
    <mergeCell ref="G96:G103"/>
    <mergeCell ref="H96:H103"/>
    <mergeCell ref="I96:I103"/>
    <mergeCell ref="F106:F112"/>
    <mergeCell ref="F97:F103"/>
    <mergeCell ref="A104:F104"/>
    <mergeCell ref="A105:F105"/>
    <mergeCell ref="G105:G112"/>
    <mergeCell ref="H105:H112"/>
    <mergeCell ref="A114:F114"/>
    <mergeCell ref="A86:F86"/>
    <mergeCell ref="A70:A76"/>
    <mergeCell ref="A88:A94"/>
    <mergeCell ref="A113:F113"/>
    <mergeCell ref="J105:J112"/>
    <mergeCell ref="B106:B112"/>
    <mergeCell ref="C106:C112"/>
    <mergeCell ref="D106:D112"/>
    <mergeCell ref="E106:E112"/>
    <mergeCell ref="A61:A67"/>
    <mergeCell ref="A59:F60"/>
    <mergeCell ref="A58:F58"/>
    <mergeCell ref="A40:F40"/>
    <mergeCell ref="A32:A38"/>
    <mergeCell ref="C51:C57"/>
    <mergeCell ref="D51:D57"/>
    <mergeCell ref="E51:E57"/>
    <mergeCell ref="F51:F57"/>
    <mergeCell ref="B32:B38"/>
    <mergeCell ref="D22:D28"/>
    <mergeCell ref="E22:E28"/>
    <mergeCell ref="F22:F28"/>
    <mergeCell ref="C7:E16"/>
    <mergeCell ref="G7:I16"/>
    <mergeCell ref="A21:F21"/>
    <mergeCell ref="G21:G28"/>
    <mergeCell ref="H21:H28"/>
    <mergeCell ref="H17:H20"/>
    <mergeCell ref="I17:I20"/>
    <mergeCell ref="A48:F48"/>
    <mergeCell ref="A49:F50"/>
    <mergeCell ref="A51:A57"/>
    <mergeCell ref="G31:G38"/>
    <mergeCell ref="H31:H38"/>
    <mergeCell ref="I31:I38"/>
    <mergeCell ref="C32:C38"/>
    <mergeCell ref="D32:D38"/>
    <mergeCell ref="E32:E38"/>
    <mergeCell ref="F32:F38"/>
    <mergeCell ref="A2:J4"/>
    <mergeCell ref="D1:J1"/>
    <mergeCell ref="A39:F39"/>
    <mergeCell ref="A41:A47"/>
    <mergeCell ref="A29:F29"/>
    <mergeCell ref="A30:F31"/>
    <mergeCell ref="J31:J38"/>
    <mergeCell ref="J21:J28"/>
    <mergeCell ref="B22:B28"/>
    <mergeCell ref="C22:C2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1"/>
  <sheetViews>
    <sheetView tabSelected="1" zoomScalePageLayoutView="0" workbookViewId="0" topLeftCell="A1">
      <selection activeCell="G128" sqref="G128:H131"/>
    </sheetView>
  </sheetViews>
  <sheetFormatPr defaultColWidth="9.140625" defaultRowHeight="15"/>
  <cols>
    <col min="1" max="1" width="19.28125" style="0" bestFit="1" customWidth="1"/>
    <col min="2" max="2" width="8.7109375" style="0" customWidth="1"/>
    <col min="3" max="3" width="8.140625" style="0" customWidth="1"/>
    <col min="5" max="5" width="11.57421875" style="0" bestFit="1" customWidth="1"/>
    <col min="6" max="6" width="13.00390625" style="0" customWidth="1"/>
    <col min="7" max="8" width="10.00390625" style="0" customWidth="1"/>
    <col min="9" max="9" width="9.28125" style="2" customWidth="1"/>
    <col min="10" max="10" width="19.00390625" style="0" customWidth="1"/>
  </cols>
  <sheetData>
    <row r="1" spans="1:10" ht="15">
      <c r="A1" s="3" t="s">
        <v>7</v>
      </c>
      <c r="B1" s="3"/>
      <c r="C1" s="3"/>
      <c r="D1" s="21" t="s">
        <v>61</v>
      </c>
      <c r="E1" s="22"/>
      <c r="F1" s="22"/>
      <c r="G1" s="22"/>
      <c r="H1" s="22"/>
      <c r="I1" s="22"/>
      <c r="J1" s="22"/>
    </row>
    <row r="2" spans="1:10" ht="15">
      <c r="A2" s="19" t="s">
        <v>53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3"/>
      <c r="B5" s="3"/>
      <c r="C5" s="3"/>
      <c r="D5" s="3"/>
      <c r="E5" s="3"/>
      <c r="F5" s="3"/>
      <c r="G5" s="3"/>
      <c r="H5" s="3"/>
      <c r="I5" s="4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4"/>
      <c r="J6" s="3"/>
    </row>
    <row r="7" spans="1:10" ht="15">
      <c r="A7" s="23" t="s">
        <v>45</v>
      </c>
      <c r="B7" s="23" t="s">
        <v>46</v>
      </c>
      <c r="C7" s="23" t="s">
        <v>0</v>
      </c>
      <c r="D7" s="23"/>
      <c r="E7" s="23"/>
      <c r="F7" s="23" t="s">
        <v>50</v>
      </c>
      <c r="G7" s="23" t="s">
        <v>1</v>
      </c>
      <c r="H7" s="23"/>
      <c r="I7" s="23"/>
      <c r="J7" s="23" t="s">
        <v>51</v>
      </c>
    </row>
    <row r="8" spans="1:10" ht="15">
      <c r="A8" s="24"/>
      <c r="B8" s="24"/>
      <c r="C8" s="23"/>
      <c r="D8" s="23"/>
      <c r="E8" s="23"/>
      <c r="F8" s="24"/>
      <c r="G8" s="23"/>
      <c r="H8" s="23"/>
      <c r="I8" s="23"/>
      <c r="J8" s="24"/>
    </row>
    <row r="9" spans="1:10" ht="15">
      <c r="A9" s="24"/>
      <c r="B9" s="24"/>
      <c r="C9" s="23"/>
      <c r="D9" s="23"/>
      <c r="E9" s="23"/>
      <c r="F9" s="24"/>
      <c r="G9" s="23"/>
      <c r="H9" s="23"/>
      <c r="I9" s="23"/>
      <c r="J9" s="24"/>
    </row>
    <row r="10" spans="1:10" ht="15">
      <c r="A10" s="24"/>
      <c r="B10" s="24"/>
      <c r="C10" s="23"/>
      <c r="D10" s="23"/>
      <c r="E10" s="23"/>
      <c r="F10" s="24"/>
      <c r="G10" s="23"/>
      <c r="H10" s="23"/>
      <c r="I10" s="23"/>
      <c r="J10" s="24"/>
    </row>
    <row r="11" spans="1:10" ht="15">
      <c r="A11" s="24"/>
      <c r="B11" s="24"/>
      <c r="C11" s="23"/>
      <c r="D11" s="23"/>
      <c r="E11" s="23"/>
      <c r="F11" s="24"/>
      <c r="G11" s="23"/>
      <c r="H11" s="23"/>
      <c r="I11" s="23"/>
      <c r="J11" s="24"/>
    </row>
    <row r="12" spans="1:10" ht="0.75" customHeight="1">
      <c r="A12" s="24"/>
      <c r="B12" s="24"/>
      <c r="C12" s="23"/>
      <c r="D12" s="23"/>
      <c r="E12" s="23"/>
      <c r="F12" s="24"/>
      <c r="G12" s="23"/>
      <c r="H12" s="23"/>
      <c r="I12" s="23"/>
      <c r="J12" s="24"/>
    </row>
    <row r="13" spans="1:10" ht="8.25" customHeight="1" hidden="1">
      <c r="A13" s="24"/>
      <c r="B13" s="24"/>
      <c r="C13" s="23"/>
      <c r="D13" s="23"/>
      <c r="E13" s="23"/>
      <c r="F13" s="24"/>
      <c r="G13" s="23"/>
      <c r="H13" s="23"/>
      <c r="I13" s="23"/>
      <c r="J13" s="24"/>
    </row>
    <row r="14" spans="1:10" ht="6.75" customHeight="1" hidden="1">
      <c r="A14" s="24"/>
      <c r="B14" s="24"/>
      <c r="C14" s="23"/>
      <c r="D14" s="23"/>
      <c r="E14" s="23"/>
      <c r="F14" s="24"/>
      <c r="G14" s="23"/>
      <c r="H14" s="23"/>
      <c r="I14" s="23"/>
      <c r="J14" s="24"/>
    </row>
    <row r="15" spans="1:10" ht="12" customHeight="1">
      <c r="A15" s="24"/>
      <c r="B15" s="24"/>
      <c r="C15" s="23"/>
      <c r="D15" s="23"/>
      <c r="E15" s="23"/>
      <c r="F15" s="24"/>
      <c r="G15" s="23"/>
      <c r="H15" s="23"/>
      <c r="I15" s="23"/>
      <c r="J15" s="24"/>
    </row>
    <row r="16" spans="1:10" ht="15" hidden="1">
      <c r="A16" s="24"/>
      <c r="B16" s="24"/>
      <c r="C16" s="23"/>
      <c r="D16" s="23"/>
      <c r="E16" s="23"/>
      <c r="F16" s="24"/>
      <c r="G16" s="23"/>
      <c r="H16" s="23"/>
      <c r="I16" s="23"/>
      <c r="J16" s="24"/>
    </row>
    <row r="17" spans="1:10" ht="45.75" customHeight="1">
      <c r="A17" s="24"/>
      <c r="B17" s="24"/>
      <c r="C17" s="23" t="s">
        <v>47</v>
      </c>
      <c r="D17" s="23" t="s">
        <v>48</v>
      </c>
      <c r="E17" s="23" t="s">
        <v>49</v>
      </c>
      <c r="F17" s="24"/>
      <c r="G17" s="23" t="s">
        <v>47</v>
      </c>
      <c r="H17" s="23" t="s">
        <v>48</v>
      </c>
      <c r="I17" s="23" t="s">
        <v>49</v>
      </c>
      <c r="J17" s="24"/>
    </row>
    <row r="18" spans="1:10" ht="14.25" customHeight="1" hidden="1" thickBo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4.25" customHeight="1" hidden="1" thickBo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4.25" customHeight="1" hidden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29.25" customHeight="1">
      <c r="A21" s="23" t="s">
        <v>9</v>
      </c>
      <c r="B21" s="23"/>
      <c r="C21" s="23"/>
      <c r="D21" s="23"/>
      <c r="E21" s="23"/>
      <c r="F21" s="23"/>
      <c r="G21" s="39">
        <f>G30+G31+G40+G49+G50+G59+G60+G69+G78+G87+G96+G105+G123+G114</f>
        <v>158701.96</v>
      </c>
      <c r="H21" s="39">
        <f>H30+H31+H40+H49+H50+H59+H60+H69+H78+H87+H96+H105+H123+H114</f>
        <v>158003.99</v>
      </c>
      <c r="I21" s="32">
        <f>H21*100/G21</f>
        <v>99.56020076878698</v>
      </c>
      <c r="J21" s="23"/>
    </row>
    <row r="22" spans="1:10" ht="15">
      <c r="A22" s="23" t="s">
        <v>44</v>
      </c>
      <c r="B22" s="23" t="s">
        <v>8</v>
      </c>
      <c r="C22" s="23">
        <v>7.8</v>
      </c>
      <c r="D22" s="23">
        <v>7.8</v>
      </c>
      <c r="E22" s="23">
        <v>100</v>
      </c>
      <c r="F22" s="23"/>
      <c r="G22" s="39"/>
      <c r="H22" s="39"/>
      <c r="I22" s="32"/>
      <c r="J22" s="23"/>
    </row>
    <row r="23" spans="1:10" ht="15">
      <c r="A23" s="24"/>
      <c r="B23" s="23"/>
      <c r="C23" s="23"/>
      <c r="D23" s="23"/>
      <c r="E23" s="23"/>
      <c r="F23" s="23"/>
      <c r="G23" s="39"/>
      <c r="H23" s="39"/>
      <c r="I23" s="32"/>
      <c r="J23" s="23"/>
    </row>
    <row r="24" spans="1:10" ht="15">
      <c r="A24" s="24"/>
      <c r="B24" s="23"/>
      <c r="C24" s="23"/>
      <c r="D24" s="23"/>
      <c r="E24" s="23"/>
      <c r="F24" s="23"/>
      <c r="G24" s="39"/>
      <c r="H24" s="39"/>
      <c r="I24" s="32"/>
      <c r="J24" s="23"/>
    </row>
    <row r="25" spans="1:10" ht="15">
      <c r="A25" s="24"/>
      <c r="B25" s="23"/>
      <c r="C25" s="23"/>
      <c r="D25" s="23"/>
      <c r="E25" s="23"/>
      <c r="F25" s="23"/>
      <c r="G25" s="39"/>
      <c r="H25" s="39"/>
      <c r="I25" s="32"/>
      <c r="J25" s="23"/>
    </row>
    <row r="26" spans="1:10" ht="15">
      <c r="A26" s="24"/>
      <c r="B26" s="23"/>
      <c r="C26" s="23"/>
      <c r="D26" s="23"/>
      <c r="E26" s="23"/>
      <c r="F26" s="23"/>
      <c r="G26" s="39"/>
      <c r="H26" s="39"/>
      <c r="I26" s="32"/>
      <c r="J26" s="23"/>
    </row>
    <row r="27" spans="1:10" ht="15">
      <c r="A27" s="24"/>
      <c r="B27" s="23"/>
      <c r="C27" s="23"/>
      <c r="D27" s="23"/>
      <c r="E27" s="23"/>
      <c r="F27" s="23"/>
      <c r="G27" s="39"/>
      <c r="H27" s="39"/>
      <c r="I27" s="32"/>
      <c r="J27" s="23"/>
    </row>
    <row r="28" spans="1:10" ht="88.5" customHeight="1">
      <c r="A28" s="24"/>
      <c r="B28" s="23"/>
      <c r="C28" s="23"/>
      <c r="D28" s="23"/>
      <c r="E28" s="23"/>
      <c r="F28" s="23"/>
      <c r="G28" s="39"/>
      <c r="H28" s="39"/>
      <c r="I28" s="32"/>
      <c r="J28" s="23"/>
    </row>
    <row r="29" spans="1:10" ht="47.25" customHeight="1">
      <c r="A29" s="23" t="s">
        <v>12</v>
      </c>
      <c r="B29" s="23"/>
      <c r="C29" s="23"/>
      <c r="D29" s="23"/>
      <c r="E29" s="23"/>
      <c r="F29" s="23"/>
      <c r="G29" s="5"/>
      <c r="H29" s="5"/>
      <c r="I29" s="7"/>
      <c r="J29" s="5"/>
    </row>
    <row r="30" spans="1:10" ht="29.25" customHeight="1">
      <c r="A30" s="23" t="s">
        <v>10</v>
      </c>
      <c r="B30" s="24"/>
      <c r="C30" s="24"/>
      <c r="D30" s="24"/>
      <c r="E30" s="24"/>
      <c r="F30" s="24"/>
      <c r="G30" s="18">
        <f>2228.4+10555.3</f>
        <v>12783.699999999999</v>
      </c>
      <c r="H30" s="18">
        <f>2227.4+10555.3</f>
        <v>12782.699999999999</v>
      </c>
      <c r="I30" s="7">
        <v>100</v>
      </c>
      <c r="J30" s="5"/>
    </row>
    <row r="31" spans="1:10" ht="16.5" customHeight="1">
      <c r="A31" s="24"/>
      <c r="B31" s="24"/>
      <c r="C31" s="24"/>
      <c r="D31" s="24"/>
      <c r="E31" s="24"/>
      <c r="F31" s="24"/>
      <c r="G31" s="25">
        <f>222.6+1257.4</f>
        <v>1480</v>
      </c>
      <c r="H31" s="39">
        <f>222.6+1227.4</f>
        <v>1450</v>
      </c>
      <c r="I31" s="26">
        <f>H31/G31*100</f>
        <v>97.97297297297297</v>
      </c>
      <c r="J31" s="23" t="s">
        <v>36</v>
      </c>
    </row>
    <row r="32" spans="1:10" ht="15">
      <c r="A32" s="23" t="s">
        <v>11</v>
      </c>
      <c r="B32" s="23" t="s">
        <v>8</v>
      </c>
      <c r="C32" s="23">
        <v>75</v>
      </c>
      <c r="D32" s="23">
        <v>75</v>
      </c>
      <c r="E32" s="23">
        <v>100</v>
      </c>
      <c r="F32" s="23"/>
      <c r="G32" s="25"/>
      <c r="H32" s="39"/>
      <c r="I32" s="26"/>
      <c r="J32" s="23"/>
    </row>
    <row r="33" spans="1:10" ht="15">
      <c r="A33" s="24"/>
      <c r="B33" s="23"/>
      <c r="C33" s="23"/>
      <c r="D33" s="23"/>
      <c r="E33" s="23"/>
      <c r="F33" s="23"/>
      <c r="G33" s="25"/>
      <c r="H33" s="39"/>
      <c r="I33" s="26"/>
      <c r="J33" s="23"/>
    </row>
    <row r="34" spans="1:10" ht="15">
      <c r="A34" s="24"/>
      <c r="B34" s="23"/>
      <c r="C34" s="23"/>
      <c r="D34" s="23"/>
      <c r="E34" s="23"/>
      <c r="F34" s="23"/>
      <c r="G34" s="25"/>
      <c r="H34" s="39"/>
      <c r="I34" s="26"/>
      <c r="J34" s="23"/>
    </row>
    <row r="35" spans="1:10" ht="15">
      <c r="A35" s="24"/>
      <c r="B35" s="23"/>
      <c r="C35" s="23"/>
      <c r="D35" s="23"/>
      <c r="E35" s="23"/>
      <c r="F35" s="23"/>
      <c r="G35" s="25"/>
      <c r="H35" s="39"/>
      <c r="I35" s="26"/>
      <c r="J35" s="23"/>
    </row>
    <row r="36" spans="1:10" ht="15">
      <c r="A36" s="24"/>
      <c r="B36" s="23"/>
      <c r="C36" s="23"/>
      <c r="D36" s="23"/>
      <c r="E36" s="23"/>
      <c r="F36" s="23"/>
      <c r="G36" s="25"/>
      <c r="H36" s="39"/>
      <c r="I36" s="26"/>
      <c r="J36" s="23"/>
    </row>
    <row r="37" spans="1:10" ht="15">
      <c r="A37" s="24"/>
      <c r="B37" s="23"/>
      <c r="C37" s="23"/>
      <c r="D37" s="23"/>
      <c r="E37" s="23"/>
      <c r="F37" s="23"/>
      <c r="G37" s="25"/>
      <c r="H37" s="39"/>
      <c r="I37" s="26"/>
      <c r="J37" s="23"/>
    </row>
    <row r="38" spans="1:10" ht="74.25" customHeight="1">
      <c r="A38" s="24"/>
      <c r="B38" s="23"/>
      <c r="C38" s="23"/>
      <c r="D38" s="23"/>
      <c r="E38" s="23"/>
      <c r="F38" s="23"/>
      <c r="G38" s="25"/>
      <c r="H38" s="39"/>
      <c r="I38" s="26"/>
      <c r="J38" s="23"/>
    </row>
    <row r="39" spans="1:10" ht="30.75" customHeight="1">
      <c r="A39" s="23" t="s">
        <v>14</v>
      </c>
      <c r="B39" s="24"/>
      <c r="C39" s="24"/>
      <c r="D39" s="24"/>
      <c r="E39" s="24"/>
      <c r="F39" s="24"/>
      <c r="G39" s="8"/>
      <c r="H39" s="8"/>
      <c r="I39" s="7"/>
      <c r="J39" s="5"/>
    </row>
    <row r="40" spans="1:10" ht="14.25" customHeight="1">
      <c r="A40" s="23" t="s">
        <v>13</v>
      </c>
      <c r="B40" s="23"/>
      <c r="C40" s="23"/>
      <c r="D40" s="23"/>
      <c r="E40" s="23"/>
      <c r="F40" s="23"/>
      <c r="G40" s="25">
        <f>1174.2+3337.1+6518.2</f>
        <v>11029.5</v>
      </c>
      <c r="H40" s="25">
        <f>1174.2+3336.1+6518.2</f>
        <v>11028.5</v>
      </c>
      <c r="I40" s="26">
        <f>H40/G40*100</f>
        <v>99.99093340586609</v>
      </c>
      <c r="J40" s="23" t="s">
        <v>36</v>
      </c>
    </row>
    <row r="41" spans="1:10" ht="15">
      <c r="A41" s="23" t="s">
        <v>15</v>
      </c>
      <c r="B41" s="23" t="s">
        <v>8</v>
      </c>
      <c r="C41" s="23">
        <v>90</v>
      </c>
      <c r="D41" s="23">
        <v>92</v>
      </c>
      <c r="E41" s="23">
        <v>102</v>
      </c>
      <c r="F41" s="23" t="s">
        <v>27</v>
      </c>
      <c r="G41" s="25"/>
      <c r="H41" s="25"/>
      <c r="I41" s="26"/>
      <c r="J41" s="23"/>
    </row>
    <row r="42" spans="1:10" ht="15">
      <c r="A42" s="24"/>
      <c r="B42" s="23"/>
      <c r="C42" s="23"/>
      <c r="D42" s="23"/>
      <c r="E42" s="23"/>
      <c r="F42" s="23"/>
      <c r="G42" s="25"/>
      <c r="H42" s="25"/>
      <c r="I42" s="26"/>
      <c r="J42" s="23"/>
    </row>
    <row r="43" spans="1:10" ht="15">
      <c r="A43" s="24"/>
      <c r="B43" s="23"/>
      <c r="C43" s="23"/>
      <c r="D43" s="23"/>
      <c r="E43" s="23"/>
      <c r="F43" s="23"/>
      <c r="G43" s="25"/>
      <c r="H43" s="25"/>
      <c r="I43" s="26"/>
      <c r="J43" s="23"/>
    </row>
    <row r="44" spans="1:10" ht="15">
      <c r="A44" s="24"/>
      <c r="B44" s="23"/>
      <c r="C44" s="23"/>
      <c r="D44" s="23"/>
      <c r="E44" s="23"/>
      <c r="F44" s="23"/>
      <c r="G44" s="25"/>
      <c r="H44" s="25"/>
      <c r="I44" s="26"/>
      <c r="J44" s="23"/>
    </row>
    <row r="45" spans="1:10" ht="15">
      <c r="A45" s="24"/>
      <c r="B45" s="23"/>
      <c r="C45" s="23"/>
      <c r="D45" s="23"/>
      <c r="E45" s="23"/>
      <c r="F45" s="23"/>
      <c r="G45" s="25"/>
      <c r="H45" s="25"/>
      <c r="I45" s="26"/>
      <c r="J45" s="23"/>
    </row>
    <row r="46" spans="1:10" ht="15">
      <c r="A46" s="24"/>
      <c r="B46" s="23"/>
      <c r="C46" s="23"/>
      <c r="D46" s="23"/>
      <c r="E46" s="23"/>
      <c r="F46" s="23"/>
      <c r="G46" s="25"/>
      <c r="H46" s="25"/>
      <c r="I46" s="26"/>
      <c r="J46" s="23"/>
    </row>
    <row r="47" spans="1:10" ht="74.25" customHeight="1">
      <c r="A47" s="24"/>
      <c r="B47" s="23"/>
      <c r="C47" s="23"/>
      <c r="D47" s="23"/>
      <c r="E47" s="23"/>
      <c r="F47" s="23"/>
      <c r="G47" s="25"/>
      <c r="H47" s="25"/>
      <c r="I47" s="26"/>
      <c r="J47" s="23"/>
    </row>
    <row r="48" spans="1:10" ht="46.5" customHeight="1">
      <c r="A48" s="23" t="s">
        <v>17</v>
      </c>
      <c r="B48" s="23"/>
      <c r="C48" s="23"/>
      <c r="D48" s="23"/>
      <c r="E48" s="23"/>
      <c r="F48" s="23"/>
      <c r="G48" s="5"/>
      <c r="H48" s="8"/>
      <c r="I48" s="7"/>
      <c r="J48" s="5"/>
    </row>
    <row r="49" spans="1:10" ht="32.25" customHeight="1">
      <c r="A49" s="25" t="s">
        <v>16</v>
      </c>
      <c r="B49" s="24"/>
      <c r="C49" s="24"/>
      <c r="D49" s="24"/>
      <c r="E49" s="24"/>
      <c r="F49" s="24"/>
      <c r="G49" s="18">
        <v>5616.5</v>
      </c>
      <c r="H49" s="18">
        <v>5024.1</v>
      </c>
      <c r="I49" s="7">
        <v>89.5</v>
      </c>
      <c r="J49" s="31" t="s">
        <v>41</v>
      </c>
    </row>
    <row r="50" spans="1:10" s="1" customFormat="1" ht="28.5" customHeight="1" hidden="1" thickBot="1">
      <c r="A50" s="24"/>
      <c r="B50" s="24"/>
      <c r="C50" s="24"/>
      <c r="D50" s="24"/>
      <c r="E50" s="24"/>
      <c r="F50" s="24"/>
      <c r="G50" s="25">
        <f>371.8+931.9</f>
        <v>1303.7</v>
      </c>
      <c r="H50" s="25">
        <f>371.8+928.2</f>
        <v>1300</v>
      </c>
      <c r="I50" s="26">
        <f>G50/H50*100</f>
        <v>100.28461538461539</v>
      </c>
      <c r="J50" s="31"/>
    </row>
    <row r="51" spans="1:10" s="1" customFormat="1" ht="15">
      <c r="A51" s="25" t="s">
        <v>18</v>
      </c>
      <c r="B51" s="25" t="s">
        <v>8</v>
      </c>
      <c r="C51" s="25">
        <v>35</v>
      </c>
      <c r="D51" s="25">
        <v>35</v>
      </c>
      <c r="E51" s="25">
        <v>100</v>
      </c>
      <c r="F51" s="25"/>
      <c r="G51" s="25"/>
      <c r="H51" s="25"/>
      <c r="I51" s="26"/>
      <c r="J51" s="31"/>
    </row>
    <row r="52" spans="1:10" s="1" customFormat="1" ht="15">
      <c r="A52" s="24"/>
      <c r="B52" s="25"/>
      <c r="C52" s="25"/>
      <c r="D52" s="25"/>
      <c r="E52" s="25"/>
      <c r="F52" s="25"/>
      <c r="G52" s="25"/>
      <c r="H52" s="25"/>
      <c r="I52" s="26"/>
      <c r="J52" s="31"/>
    </row>
    <row r="53" spans="1:10" s="1" customFormat="1" ht="15">
      <c r="A53" s="24"/>
      <c r="B53" s="25"/>
      <c r="C53" s="25"/>
      <c r="D53" s="25"/>
      <c r="E53" s="25"/>
      <c r="F53" s="25"/>
      <c r="G53" s="25"/>
      <c r="H53" s="25"/>
      <c r="I53" s="26"/>
      <c r="J53" s="31"/>
    </row>
    <row r="54" spans="1:10" s="1" customFormat="1" ht="15">
      <c r="A54" s="24"/>
      <c r="B54" s="25"/>
      <c r="C54" s="25"/>
      <c r="D54" s="25"/>
      <c r="E54" s="25"/>
      <c r="F54" s="25"/>
      <c r="G54" s="25"/>
      <c r="H54" s="25"/>
      <c r="I54" s="26"/>
      <c r="J54" s="31"/>
    </row>
    <row r="55" spans="1:10" s="1" customFormat="1" ht="13.5" customHeight="1">
      <c r="A55" s="24"/>
      <c r="B55" s="25"/>
      <c r="C55" s="25"/>
      <c r="D55" s="25"/>
      <c r="E55" s="25"/>
      <c r="F55" s="25"/>
      <c r="G55" s="25"/>
      <c r="H55" s="25"/>
      <c r="I55" s="26"/>
      <c r="J55" s="31"/>
    </row>
    <row r="56" spans="1:10" s="1" customFormat="1" ht="4.5" customHeight="1" hidden="1" thickBot="1">
      <c r="A56" s="24"/>
      <c r="B56" s="25"/>
      <c r="C56" s="25"/>
      <c r="D56" s="25"/>
      <c r="E56" s="25"/>
      <c r="F56" s="25"/>
      <c r="G56" s="25"/>
      <c r="H56" s="25"/>
      <c r="I56" s="26"/>
      <c r="J56" s="31"/>
    </row>
    <row r="57" spans="1:10" s="1" customFormat="1" ht="15.75" customHeight="1" hidden="1" thickBot="1">
      <c r="A57" s="24"/>
      <c r="B57" s="25"/>
      <c r="C57" s="25"/>
      <c r="D57" s="25"/>
      <c r="E57" s="25"/>
      <c r="F57" s="25"/>
      <c r="G57" s="25"/>
      <c r="H57" s="25"/>
      <c r="I57" s="26"/>
      <c r="J57" s="5"/>
    </row>
    <row r="58" spans="1:10" s="1" customFormat="1" ht="32.25" customHeight="1">
      <c r="A58" s="25" t="s">
        <v>19</v>
      </c>
      <c r="B58" s="25"/>
      <c r="C58" s="25"/>
      <c r="D58" s="25"/>
      <c r="E58" s="25"/>
      <c r="F58" s="25"/>
      <c r="G58" s="8"/>
      <c r="H58" s="8"/>
      <c r="I58" s="9"/>
      <c r="J58" s="8"/>
    </row>
    <row r="59" spans="1:10" s="1" customFormat="1" ht="31.5" customHeight="1">
      <c r="A59" s="25" t="s">
        <v>20</v>
      </c>
      <c r="B59" s="24"/>
      <c r="C59" s="24"/>
      <c r="D59" s="24"/>
      <c r="E59" s="24"/>
      <c r="F59" s="24"/>
      <c r="G59" s="18">
        <v>5085.96</v>
      </c>
      <c r="H59" s="18">
        <v>5072.39</v>
      </c>
      <c r="I59" s="9">
        <v>99.7</v>
      </c>
      <c r="J59" s="8"/>
    </row>
    <row r="60" spans="1:10" s="1" customFormat="1" ht="0.75" customHeight="1" hidden="1" thickBot="1">
      <c r="A60" s="24"/>
      <c r="B60" s="24"/>
      <c r="C60" s="24"/>
      <c r="D60" s="24"/>
      <c r="E60" s="24"/>
      <c r="F60" s="24"/>
      <c r="G60" s="25">
        <f>136+164</f>
        <v>300</v>
      </c>
      <c r="H60" s="39">
        <f>164-84.4+136</f>
        <v>215.6</v>
      </c>
      <c r="I60" s="26">
        <f>G60/H60*100</f>
        <v>139.1465677179963</v>
      </c>
      <c r="J60" s="31" t="s">
        <v>41</v>
      </c>
    </row>
    <row r="61" spans="1:10" s="1" customFormat="1" ht="15">
      <c r="A61" s="25" t="s">
        <v>21</v>
      </c>
      <c r="B61" s="25" t="s">
        <v>8</v>
      </c>
      <c r="C61" s="25">
        <v>17</v>
      </c>
      <c r="D61" s="25">
        <v>17.3</v>
      </c>
      <c r="E61" s="25">
        <v>102</v>
      </c>
      <c r="F61" s="25" t="s">
        <v>22</v>
      </c>
      <c r="G61" s="25"/>
      <c r="H61" s="39"/>
      <c r="I61" s="26"/>
      <c r="J61" s="31"/>
    </row>
    <row r="62" spans="1:10" s="1" customFormat="1" ht="15">
      <c r="A62" s="24"/>
      <c r="B62" s="25"/>
      <c r="C62" s="25"/>
      <c r="D62" s="25"/>
      <c r="E62" s="25"/>
      <c r="F62" s="25"/>
      <c r="G62" s="25"/>
      <c r="H62" s="39"/>
      <c r="I62" s="26"/>
      <c r="J62" s="31"/>
    </row>
    <row r="63" spans="1:10" s="1" customFormat="1" ht="15">
      <c r="A63" s="24"/>
      <c r="B63" s="25"/>
      <c r="C63" s="25"/>
      <c r="D63" s="25"/>
      <c r="E63" s="25"/>
      <c r="F63" s="25"/>
      <c r="G63" s="25"/>
      <c r="H63" s="39"/>
      <c r="I63" s="26"/>
      <c r="J63" s="31"/>
    </row>
    <row r="64" spans="1:10" s="1" customFormat="1" ht="15">
      <c r="A64" s="24"/>
      <c r="B64" s="25"/>
      <c r="C64" s="25"/>
      <c r="D64" s="25"/>
      <c r="E64" s="25"/>
      <c r="F64" s="25"/>
      <c r="G64" s="25"/>
      <c r="H64" s="39"/>
      <c r="I64" s="26"/>
      <c r="J64" s="31"/>
    </row>
    <row r="65" spans="1:10" s="1" customFormat="1" ht="15">
      <c r="A65" s="24"/>
      <c r="B65" s="25"/>
      <c r="C65" s="25"/>
      <c r="D65" s="25"/>
      <c r="E65" s="25"/>
      <c r="F65" s="25"/>
      <c r="G65" s="25"/>
      <c r="H65" s="39"/>
      <c r="I65" s="26"/>
      <c r="J65" s="31"/>
    </row>
    <row r="66" spans="1:10" s="1" customFormat="1" ht="15">
      <c r="A66" s="24"/>
      <c r="B66" s="25"/>
      <c r="C66" s="25"/>
      <c r="D66" s="25"/>
      <c r="E66" s="25"/>
      <c r="F66" s="25"/>
      <c r="G66" s="25"/>
      <c r="H66" s="39"/>
      <c r="I66" s="26"/>
      <c r="J66" s="31"/>
    </row>
    <row r="67" spans="1:10" s="1" customFormat="1" ht="62.25" customHeight="1">
      <c r="A67" s="24"/>
      <c r="B67" s="25"/>
      <c r="C67" s="25"/>
      <c r="D67" s="25"/>
      <c r="E67" s="25"/>
      <c r="F67" s="25"/>
      <c r="G67" s="25"/>
      <c r="H67" s="39"/>
      <c r="I67" s="26"/>
      <c r="J67" s="31"/>
    </row>
    <row r="68" spans="1:10" ht="45.75" customHeight="1">
      <c r="A68" s="25" t="s">
        <v>23</v>
      </c>
      <c r="B68" s="25"/>
      <c r="C68" s="25"/>
      <c r="D68" s="25"/>
      <c r="E68" s="25"/>
      <c r="F68" s="25"/>
      <c r="G68" s="5"/>
      <c r="H68" s="5"/>
      <c r="I68" s="7"/>
      <c r="J68" s="5"/>
    </row>
    <row r="69" spans="1:11" ht="30.75" customHeight="1">
      <c r="A69" s="23" t="s">
        <v>24</v>
      </c>
      <c r="B69" s="23"/>
      <c r="C69" s="23"/>
      <c r="D69" s="23"/>
      <c r="E69" s="23"/>
      <c r="F69" s="23"/>
      <c r="G69" s="25">
        <f>1846.9+2664.4</f>
        <v>4511.3</v>
      </c>
      <c r="H69" s="39">
        <f>2664.4+1875</f>
        <v>4539.4</v>
      </c>
      <c r="I69" s="26">
        <f>H69/G69*100</f>
        <v>100.62288032274509</v>
      </c>
      <c r="J69" s="23" t="s">
        <v>36</v>
      </c>
      <c r="K69" s="16"/>
    </row>
    <row r="70" spans="1:10" ht="15">
      <c r="A70" s="23" t="s">
        <v>25</v>
      </c>
      <c r="B70" s="23" t="s">
        <v>8</v>
      </c>
      <c r="C70" s="23">
        <v>1.4</v>
      </c>
      <c r="D70" s="23">
        <v>1.4</v>
      </c>
      <c r="E70" s="23">
        <v>100</v>
      </c>
      <c r="F70" s="23"/>
      <c r="G70" s="25"/>
      <c r="H70" s="39"/>
      <c r="I70" s="26"/>
      <c r="J70" s="23"/>
    </row>
    <row r="71" spans="1:10" ht="15">
      <c r="A71" s="24"/>
      <c r="B71" s="23"/>
      <c r="C71" s="23"/>
      <c r="D71" s="23"/>
      <c r="E71" s="23"/>
      <c r="F71" s="23"/>
      <c r="G71" s="25"/>
      <c r="H71" s="39"/>
      <c r="I71" s="26"/>
      <c r="J71" s="23"/>
    </row>
    <row r="72" spans="1:10" ht="15">
      <c r="A72" s="24"/>
      <c r="B72" s="23"/>
      <c r="C72" s="23"/>
      <c r="D72" s="23"/>
      <c r="E72" s="23"/>
      <c r="F72" s="23"/>
      <c r="G72" s="25"/>
      <c r="H72" s="39"/>
      <c r="I72" s="26"/>
      <c r="J72" s="23"/>
    </row>
    <row r="73" spans="1:10" ht="15">
      <c r="A73" s="24"/>
      <c r="B73" s="23"/>
      <c r="C73" s="23"/>
      <c r="D73" s="23"/>
      <c r="E73" s="23"/>
      <c r="F73" s="23"/>
      <c r="G73" s="25"/>
      <c r="H73" s="39"/>
      <c r="I73" s="26"/>
      <c r="J73" s="23"/>
    </row>
    <row r="74" spans="1:10" ht="15">
      <c r="A74" s="24"/>
      <c r="B74" s="23"/>
      <c r="C74" s="23"/>
      <c r="D74" s="23"/>
      <c r="E74" s="23"/>
      <c r="F74" s="23"/>
      <c r="G74" s="25"/>
      <c r="H74" s="39"/>
      <c r="I74" s="26"/>
      <c r="J74" s="23"/>
    </row>
    <row r="75" spans="1:10" ht="15">
      <c r="A75" s="24"/>
      <c r="B75" s="23"/>
      <c r="C75" s="23"/>
      <c r="D75" s="23"/>
      <c r="E75" s="23"/>
      <c r="F75" s="23"/>
      <c r="G75" s="25"/>
      <c r="H75" s="39"/>
      <c r="I75" s="26"/>
      <c r="J75" s="23"/>
    </row>
    <row r="76" spans="1:10" ht="121.5" customHeight="1">
      <c r="A76" s="24"/>
      <c r="B76" s="23"/>
      <c r="C76" s="23"/>
      <c r="D76" s="23"/>
      <c r="E76" s="23"/>
      <c r="F76" s="23"/>
      <c r="G76" s="25"/>
      <c r="H76" s="39"/>
      <c r="I76" s="26"/>
      <c r="J76" s="23"/>
    </row>
    <row r="77" spans="1:10" ht="34.5" customHeight="1">
      <c r="A77" s="23" t="s">
        <v>28</v>
      </c>
      <c r="B77" s="23"/>
      <c r="C77" s="23"/>
      <c r="D77" s="23"/>
      <c r="E77" s="23"/>
      <c r="F77" s="23"/>
      <c r="G77" s="10"/>
      <c r="H77" s="10"/>
      <c r="I77" s="11"/>
      <c r="J77" s="10"/>
    </row>
    <row r="78" spans="1:10" ht="34.5" customHeight="1">
      <c r="A78" s="25" t="s">
        <v>3</v>
      </c>
      <c r="B78" s="25"/>
      <c r="C78" s="25"/>
      <c r="D78" s="25"/>
      <c r="E78" s="25"/>
      <c r="F78" s="25"/>
      <c r="G78" s="25">
        <v>16118.1</v>
      </c>
      <c r="H78" s="25">
        <f>G78</f>
        <v>16118.1</v>
      </c>
      <c r="I78" s="40">
        <f>H78/G78*100</f>
        <v>100</v>
      </c>
      <c r="J78" s="25" t="s">
        <v>59</v>
      </c>
    </row>
    <row r="79" spans="1:10" ht="15">
      <c r="A79" s="25" t="s">
        <v>29</v>
      </c>
      <c r="B79" s="25" t="s">
        <v>30</v>
      </c>
      <c r="C79" s="25">
        <v>2059</v>
      </c>
      <c r="D79" s="25">
        <v>2059</v>
      </c>
      <c r="E79" s="25">
        <v>100</v>
      </c>
      <c r="F79" s="25"/>
      <c r="G79" s="25"/>
      <c r="H79" s="25"/>
      <c r="I79" s="40"/>
      <c r="J79" s="25"/>
    </row>
    <row r="80" spans="1:10" ht="15">
      <c r="A80" s="41"/>
      <c r="B80" s="25"/>
      <c r="C80" s="25"/>
      <c r="D80" s="25"/>
      <c r="E80" s="25"/>
      <c r="F80" s="25"/>
      <c r="G80" s="25"/>
      <c r="H80" s="25"/>
      <c r="I80" s="40"/>
      <c r="J80" s="25"/>
    </row>
    <row r="81" spans="1:10" ht="15">
      <c r="A81" s="41"/>
      <c r="B81" s="25"/>
      <c r="C81" s="25"/>
      <c r="D81" s="25"/>
      <c r="E81" s="25"/>
      <c r="F81" s="25"/>
      <c r="G81" s="25"/>
      <c r="H81" s="25"/>
      <c r="I81" s="40"/>
      <c r="J81" s="25"/>
    </row>
    <row r="82" spans="1:10" ht="15">
      <c r="A82" s="41"/>
      <c r="B82" s="25"/>
      <c r="C82" s="25"/>
      <c r="D82" s="25"/>
      <c r="E82" s="25"/>
      <c r="F82" s="25"/>
      <c r="G82" s="25"/>
      <c r="H82" s="25"/>
      <c r="I82" s="40"/>
      <c r="J82" s="25"/>
    </row>
    <row r="83" spans="1:10" ht="15">
      <c r="A83" s="41"/>
      <c r="B83" s="25"/>
      <c r="C83" s="25"/>
      <c r="D83" s="25"/>
      <c r="E83" s="25"/>
      <c r="F83" s="25"/>
      <c r="G83" s="25"/>
      <c r="H83" s="25"/>
      <c r="I83" s="40"/>
      <c r="J83" s="25"/>
    </row>
    <row r="84" spans="1:10" ht="27" customHeight="1">
      <c r="A84" s="41"/>
      <c r="B84" s="25"/>
      <c r="C84" s="25"/>
      <c r="D84" s="25"/>
      <c r="E84" s="25"/>
      <c r="F84" s="25"/>
      <c r="G84" s="25"/>
      <c r="H84" s="25"/>
      <c r="I84" s="40"/>
      <c r="J84" s="25"/>
    </row>
    <row r="85" spans="1:10" ht="15.75" customHeight="1" hidden="1" thickBot="1">
      <c r="A85" s="41"/>
      <c r="B85" s="25"/>
      <c r="C85" s="25"/>
      <c r="D85" s="25"/>
      <c r="E85" s="25"/>
      <c r="F85" s="25"/>
      <c r="G85" s="25"/>
      <c r="H85" s="25"/>
      <c r="I85" s="40"/>
      <c r="J85" s="25"/>
    </row>
    <row r="86" spans="1:10" ht="31.5" customHeight="1">
      <c r="A86" s="23" t="s">
        <v>28</v>
      </c>
      <c r="B86" s="23"/>
      <c r="C86" s="23"/>
      <c r="D86" s="23"/>
      <c r="E86" s="23"/>
      <c r="F86" s="23"/>
      <c r="G86" s="10"/>
      <c r="H86" s="10"/>
      <c r="I86" s="11"/>
      <c r="J86" s="10"/>
    </row>
    <row r="87" spans="1:10" s="1" customFormat="1" ht="34.5" customHeight="1">
      <c r="A87" s="25" t="s">
        <v>4</v>
      </c>
      <c r="B87" s="25"/>
      <c r="C87" s="25"/>
      <c r="D87" s="25"/>
      <c r="E87" s="25"/>
      <c r="F87" s="25"/>
      <c r="G87" s="25">
        <v>18588.9</v>
      </c>
      <c r="H87" s="25">
        <f>G87</f>
        <v>18588.9</v>
      </c>
      <c r="I87" s="40">
        <f>H87/G87*100</f>
        <v>100</v>
      </c>
      <c r="J87" s="25" t="s">
        <v>60</v>
      </c>
    </row>
    <row r="88" spans="1:10" s="1" customFormat="1" ht="15">
      <c r="A88" s="25" t="s">
        <v>31</v>
      </c>
      <c r="B88" s="25" t="s">
        <v>30</v>
      </c>
      <c r="C88" s="25">
        <v>900</v>
      </c>
      <c r="D88" s="25">
        <v>920</v>
      </c>
      <c r="E88" s="25">
        <v>120</v>
      </c>
      <c r="F88" s="25"/>
      <c r="G88" s="25"/>
      <c r="H88" s="25"/>
      <c r="I88" s="40"/>
      <c r="J88" s="25"/>
    </row>
    <row r="89" spans="1:10" s="1" customFormat="1" ht="15">
      <c r="A89" s="41"/>
      <c r="B89" s="25"/>
      <c r="C89" s="25"/>
      <c r="D89" s="25"/>
      <c r="E89" s="25"/>
      <c r="F89" s="25"/>
      <c r="G89" s="25"/>
      <c r="H89" s="25"/>
      <c r="I89" s="40"/>
      <c r="J89" s="25"/>
    </row>
    <row r="90" spans="1:10" s="1" customFormat="1" ht="15">
      <c r="A90" s="41"/>
      <c r="B90" s="25"/>
      <c r="C90" s="25"/>
      <c r="D90" s="25"/>
      <c r="E90" s="25"/>
      <c r="F90" s="25"/>
      <c r="G90" s="25"/>
      <c r="H90" s="25"/>
      <c r="I90" s="40"/>
      <c r="J90" s="25"/>
    </row>
    <row r="91" spans="1:10" s="1" customFormat="1" ht="15">
      <c r="A91" s="41"/>
      <c r="B91" s="25"/>
      <c r="C91" s="25"/>
      <c r="D91" s="25"/>
      <c r="E91" s="25"/>
      <c r="F91" s="25"/>
      <c r="G91" s="25"/>
      <c r="H91" s="25"/>
      <c r="I91" s="40"/>
      <c r="J91" s="25"/>
    </row>
    <row r="92" spans="1:10" s="1" customFormat="1" ht="15">
      <c r="A92" s="41"/>
      <c r="B92" s="25"/>
      <c r="C92" s="25"/>
      <c r="D92" s="25"/>
      <c r="E92" s="25"/>
      <c r="F92" s="25"/>
      <c r="G92" s="25"/>
      <c r="H92" s="25"/>
      <c r="I92" s="40"/>
      <c r="J92" s="25"/>
    </row>
    <row r="93" spans="1:10" s="1" customFormat="1" ht="15">
      <c r="A93" s="41"/>
      <c r="B93" s="25"/>
      <c r="C93" s="25"/>
      <c r="D93" s="25"/>
      <c r="E93" s="25"/>
      <c r="F93" s="25"/>
      <c r="G93" s="25"/>
      <c r="H93" s="25"/>
      <c r="I93" s="40"/>
      <c r="J93" s="25"/>
    </row>
    <row r="94" spans="1:10" s="1" customFormat="1" ht="29.25" customHeight="1">
      <c r="A94" s="41"/>
      <c r="B94" s="25"/>
      <c r="C94" s="25"/>
      <c r="D94" s="25"/>
      <c r="E94" s="25"/>
      <c r="F94" s="25"/>
      <c r="G94" s="25"/>
      <c r="H94" s="25"/>
      <c r="I94" s="40"/>
      <c r="J94" s="25"/>
    </row>
    <row r="95" spans="1:10" s="1" customFormat="1" ht="30.75" customHeight="1">
      <c r="A95" s="23" t="s">
        <v>28</v>
      </c>
      <c r="B95" s="23"/>
      <c r="C95" s="23"/>
      <c r="D95" s="23"/>
      <c r="E95" s="23"/>
      <c r="F95" s="23"/>
      <c r="G95" s="12"/>
      <c r="H95" s="12"/>
      <c r="I95" s="13"/>
      <c r="J95" s="12"/>
    </row>
    <row r="96" spans="1:10" s="1" customFormat="1" ht="45.75" customHeight="1">
      <c r="A96" s="25" t="s">
        <v>5</v>
      </c>
      <c r="B96" s="25"/>
      <c r="C96" s="25"/>
      <c r="D96" s="25"/>
      <c r="E96" s="25"/>
      <c r="F96" s="25"/>
      <c r="G96" s="25">
        <v>9686.2</v>
      </c>
      <c r="H96" s="25">
        <f>G96</f>
        <v>9686.2</v>
      </c>
      <c r="I96" s="26">
        <f>H96/G96*100</f>
        <v>100</v>
      </c>
      <c r="J96" s="25" t="s">
        <v>58</v>
      </c>
    </row>
    <row r="97" spans="1:10" s="1" customFormat="1" ht="15">
      <c r="A97" s="25" t="s">
        <v>32</v>
      </c>
      <c r="B97" s="25" t="s">
        <v>30</v>
      </c>
      <c r="C97" s="25">
        <v>100</v>
      </c>
      <c r="D97" s="25">
        <v>159</v>
      </c>
      <c r="E97" s="25">
        <v>159</v>
      </c>
      <c r="F97" s="25" t="s">
        <v>34</v>
      </c>
      <c r="G97" s="25"/>
      <c r="H97" s="25"/>
      <c r="I97" s="26"/>
      <c r="J97" s="25"/>
    </row>
    <row r="98" spans="1:10" s="1" customFormat="1" ht="15">
      <c r="A98" s="41"/>
      <c r="B98" s="25"/>
      <c r="C98" s="25"/>
      <c r="D98" s="25"/>
      <c r="E98" s="25"/>
      <c r="F98" s="25"/>
      <c r="G98" s="25"/>
      <c r="H98" s="25"/>
      <c r="I98" s="26"/>
      <c r="J98" s="25"/>
    </row>
    <row r="99" spans="1:10" s="1" customFormat="1" ht="15">
      <c r="A99" s="41"/>
      <c r="B99" s="25"/>
      <c r="C99" s="25"/>
      <c r="D99" s="25"/>
      <c r="E99" s="25"/>
      <c r="F99" s="25"/>
      <c r="G99" s="25"/>
      <c r="H99" s="25"/>
      <c r="I99" s="26"/>
      <c r="J99" s="25"/>
    </row>
    <row r="100" spans="1:10" s="1" customFormat="1" ht="15">
      <c r="A100" s="41"/>
      <c r="B100" s="25"/>
      <c r="C100" s="25"/>
      <c r="D100" s="25"/>
      <c r="E100" s="25"/>
      <c r="F100" s="25"/>
      <c r="G100" s="25"/>
      <c r="H100" s="25"/>
      <c r="I100" s="26"/>
      <c r="J100" s="25"/>
    </row>
    <row r="101" spans="1:10" s="1" customFormat="1" ht="15">
      <c r="A101" s="41"/>
      <c r="B101" s="25"/>
      <c r="C101" s="25"/>
      <c r="D101" s="25"/>
      <c r="E101" s="25"/>
      <c r="F101" s="25"/>
      <c r="G101" s="25"/>
      <c r="H101" s="25"/>
      <c r="I101" s="26"/>
      <c r="J101" s="25"/>
    </row>
    <row r="102" spans="1:10" s="1" customFormat="1" ht="15">
      <c r="A102" s="41"/>
      <c r="B102" s="25"/>
      <c r="C102" s="25"/>
      <c r="D102" s="25"/>
      <c r="E102" s="25"/>
      <c r="F102" s="25"/>
      <c r="G102" s="25"/>
      <c r="H102" s="25"/>
      <c r="I102" s="26"/>
      <c r="J102" s="25"/>
    </row>
    <row r="103" spans="1:10" s="1" customFormat="1" ht="23.25" customHeight="1">
      <c r="A103" s="41"/>
      <c r="B103" s="25"/>
      <c r="C103" s="25"/>
      <c r="D103" s="25"/>
      <c r="E103" s="25"/>
      <c r="F103" s="25"/>
      <c r="G103" s="25"/>
      <c r="H103" s="25"/>
      <c r="I103" s="26"/>
      <c r="J103" s="25"/>
    </row>
    <row r="104" spans="1:10" s="1" customFormat="1" ht="30.75" customHeight="1">
      <c r="A104" s="23" t="s">
        <v>28</v>
      </c>
      <c r="B104" s="23"/>
      <c r="C104" s="23"/>
      <c r="D104" s="23"/>
      <c r="E104" s="23"/>
      <c r="F104" s="23"/>
      <c r="G104" s="12"/>
      <c r="H104" s="12"/>
      <c r="I104" s="13"/>
      <c r="J104" s="12"/>
    </row>
    <row r="105" spans="1:10" s="1" customFormat="1" ht="59.25" customHeight="1">
      <c r="A105" s="25" t="s">
        <v>6</v>
      </c>
      <c r="B105" s="25"/>
      <c r="C105" s="25"/>
      <c r="D105" s="25"/>
      <c r="E105" s="25"/>
      <c r="F105" s="25"/>
      <c r="G105" s="30">
        <v>43636.3</v>
      </c>
      <c r="H105" s="25">
        <f>G105</f>
        <v>43636.3</v>
      </c>
      <c r="I105" s="26">
        <f>H105/G105*100</f>
        <v>100</v>
      </c>
      <c r="J105" s="25" t="s">
        <v>57</v>
      </c>
    </row>
    <row r="106" spans="1:10" s="1" customFormat="1" ht="15">
      <c r="A106" s="25" t="s">
        <v>33</v>
      </c>
      <c r="B106" s="25" t="s">
        <v>30</v>
      </c>
      <c r="C106" s="25">
        <v>209</v>
      </c>
      <c r="D106" s="25">
        <v>209</v>
      </c>
      <c r="E106" s="25">
        <v>100</v>
      </c>
      <c r="F106" s="25" t="s">
        <v>35</v>
      </c>
      <c r="G106" s="30"/>
      <c r="H106" s="25"/>
      <c r="I106" s="26"/>
      <c r="J106" s="25"/>
    </row>
    <row r="107" spans="1:10" s="1" customFormat="1" ht="15">
      <c r="A107" s="41"/>
      <c r="B107" s="25"/>
      <c r="C107" s="25"/>
      <c r="D107" s="25"/>
      <c r="E107" s="25"/>
      <c r="F107" s="25"/>
      <c r="G107" s="30"/>
      <c r="H107" s="25"/>
      <c r="I107" s="26"/>
      <c r="J107" s="25"/>
    </row>
    <row r="108" spans="1:10" s="1" customFormat="1" ht="15">
      <c r="A108" s="41"/>
      <c r="B108" s="25"/>
      <c r="C108" s="25"/>
      <c r="D108" s="25"/>
      <c r="E108" s="25"/>
      <c r="F108" s="25"/>
      <c r="G108" s="30"/>
      <c r="H108" s="25"/>
      <c r="I108" s="26"/>
      <c r="J108" s="25"/>
    </row>
    <row r="109" spans="1:10" s="1" customFormat="1" ht="15">
      <c r="A109" s="41"/>
      <c r="B109" s="25"/>
      <c r="C109" s="25"/>
      <c r="D109" s="25"/>
      <c r="E109" s="25"/>
      <c r="F109" s="25"/>
      <c r="G109" s="30"/>
      <c r="H109" s="25"/>
      <c r="I109" s="26"/>
      <c r="J109" s="25"/>
    </row>
    <row r="110" spans="1:10" s="1" customFormat="1" ht="15">
      <c r="A110" s="41"/>
      <c r="B110" s="25"/>
      <c r="C110" s="25"/>
      <c r="D110" s="25"/>
      <c r="E110" s="25"/>
      <c r="F110" s="25"/>
      <c r="G110" s="30"/>
      <c r="H110" s="25"/>
      <c r="I110" s="26"/>
      <c r="J110" s="25"/>
    </row>
    <row r="111" spans="1:10" s="1" customFormat="1" ht="12.75" customHeight="1">
      <c r="A111" s="41"/>
      <c r="B111" s="25"/>
      <c r="C111" s="25"/>
      <c r="D111" s="25"/>
      <c r="E111" s="25"/>
      <c r="F111" s="25"/>
      <c r="G111" s="30"/>
      <c r="H111" s="25"/>
      <c r="I111" s="26"/>
      <c r="J111" s="25"/>
    </row>
    <row r="112" spans="1:10" s="1" customFormat="1" ht="21.75" customHeight="1">
      <c r="A112" s="41"/>
      <c r="B112" s="25"/>
      <c r="C112" s="25"/>
      <c r="D112" s="25"/>
      <c r="E112" s="25"/>
      <c r="F112" s="25"/>
      <c r="G112" s="30"/>
      <c r="H112" s="25"/>
      <c r="I112" s="26"/>
      <c r="J112" s="25"/>
    </row>
    <row r="113" spans="1:10" s="1" customFormat="1" ht="28.5" customHeight="1">
      <c r="A113" s="23" t="s">
        <v>28</v>
      </c>
      <c r="B113" s="23"/>
      <c r="C113" s="23"/>
      <c r="D113" s="23"/>
      <c r="E113" s="23"/>
      <c r="F113" s="23"/>
      <c r="G113" s="12"/>
      <c r="H113" s="12"/>
      <c r="I113" s="13"/>
      <c r="J113" s="12"/>
    </row>
    <row r="114" spans="1:10" s="1" customFormat="1" ht="30.75" customHeight="1">
      <c r="A114" s="25" t="s">
        <v>55</v>
      </c>
      <c r="B114" s="25"/>
      <c r="C114" s="25"/>
      <c r="D114" s="25"/>
      <c r="E114" s="25"/>
      <c r="F114" s="25"/>
      <c r="G114" s="30">
        <v>28381.8</v>
      </c>
      <c r="H114" s="25">
        <v>28381.8</v>
      </c>
      <c r="I114" s="40"/>
      <c r="J114" s="25" t="s">
        <v>56</v>
      </c>
    </row>
    <row r="115" spans="1:10" s="1" customFormat="1" ht="21.75" customHeight="1">
      <c r="A115" s="25" t="s">
        <v>33</v>
      </c>
      <c r="B115" s="25" t="s">
        <v>30</v>
      </c>
      <c r="C115" s="25">
        <v>144</v>
      </c>
      <c r="D115" s="25">
        <v>144</v>
      </c>
      <c r="E115" s="25">
        <v>100</v>
      </c>
      <c r="F115" s="25"/>
      <c r="G115" s="30"/>
      <c r="H115" s="25"/>
      <c r="I115" s="40"/>
      <c r="J115" s="25"/>
    </row>
    <row r="116" spans="1:10" s="1" customFormat="1" ht="21.75" customHeight="1">
      <c r="A116" s="41"/>
      <c r="B116" s="25"/>
      <c r="C116" s="25"/>
      <c r="D116" s="25"/>
      <c r="E116" s="25"/>
      <c r="F116" s="25"/>
      <c r="G116" s="30"/>
      <c r="H116" s="25"/>
      <c r="I116" s="40"/>
      <c r="J116" s="25"/>
    </row>
    <row r="117" spans="1:10" s="1" customFormat="1" ht="21.75" customHeight="1">
      <c r="A117" s="41"/>
      <c r="B117" s="25"/>
      <c r="C117" s="25"/>
      <c r="D117" s="25"/>
      <c r="E117" s="25"/>
      <c r="F117" s="25"/>
      <c r="G117" s="30"/>
      <c r="H117" s="25"/>
      <c r="I117" s="40"/>
      <c r="J117" s="25"/>
    </row>
    <row r="118" spans="1:10" s="1" customFormat="1" ht="21.75" customHeight="1">
      <c r="A118" s="41"/>
      <c r="B118" s="25"/>
      <c r="C118" s="25"/>
      <c r="D118" s="25"/>
      <c r="E118" s="25"/>
      <c r="F118" s="25"/>
      <c r="G118" s="30"/>
      <c r="H118" s="25"/>
      <c r="I118" s="40"/>
      <c r="J118" s="25"/>
    </row>
    <row r="119" spans="1:10" s="1" customFormat="1" ht="27.75" customHeight="1">
      <c r="A119" s="41"/>
      <c r="B119" s="25"/>
      <c r="C119" s="25"/>
      <c r="D119" s="25"/>
      <c r="E119" s="25"/>
      <c r="F119" s="25"/>
      <c r="G119" s="30"/>
      <c r="H119" s="25"/>
      <c r="I119" s="40"/>
      <c r="J119" s="25"/>
    </row>
    <row r="120" spans="1:10" s="1" customFormat="1" ht="21" customHeight="1">
      <c r="A120" s="41"/>
      <c r="B120" s="25"/>
      <c r="C120" s="25"/>
      <c r="D120" s="25"/>
      <c r="E120" s="25"/>
      <c r="F120" s="25"/>
      <c r="G120" s="30"/>
      <c r="H120" s="25"/>
      <c r="I120" s="40"/>
      <c r="J120" s="25"/>
    </row>
    <row r="121" spans="1:10" s="1" customFormat="1" ht="24" customHeight="1">
      <c r="A121" s="41"/>
      <c r="B121" s="25"/>
      <c r="C121" s="25"/>
      <c r="D121" s="25"/>
      <c r="E121" s="25"/>
      <c r="F121" s="25"/>
      <c r="G121" s="30"/>
      <c r="H121" s="25"/>
      <c r="I121" s="40"/>
      <c r="J121" s="25"/>
    </row>
    <row r="122" spans="1:10" s="1" customFormat="1" ht="32.25" customHeight="1">
      <c r="A122" s="33" t="s">
        <v>26</v>
      </c>
      <c r="B122" s="34"/>
      <c r="C122" s="34"/>
      <c r="D122" s="34"/>
      <c r="E122" s="34"/>
      <c r="F122" s="35"/>
      <c r="G122" s="12"/>
      <c r="H122" s="12"/>
      <c r="I122" s="13"/>
      <c r="J122" s="12"/>
    </row>
    <row r="123" spans="1:10" ht="15" customHeight="1">
      <c r="A123" s="36" t="s">
        <v>54</v>
      </c>
      <c r="B123" s="37"/>
      <c r="C123" s="37"/>
      <c r="D123" s="37"/>
      <c r="E123" s="37"/>
      <c r="F123" s="38"/>
      <c r="G123" s="42">
        <v>180</v>
      </c>
      <c r="H123" s="42">
        <v>180</v>
      </c>
      <c r="I123" s="43">
        <f>H123/G123*100</f>
        <v>100</v>
      </c>
      <c r="J123" s="14"/>
    </row>
    <row r="124" spans="1:10" ht="30">
      <c r="A124" s="5" t="s">
        <v>43</v>
      </c>
      <c r="B124" s="8" t="s">
        <v>30</v>
      </c>
      <c r="C124" s="5">
        <v>650</v>
      </c>
      <c r="D124" s="5">
        <v>950</v>
      </c>
      <c r="E124" s="5">
        <v>100</v>
      </c>
      <c r="F124" s="5"/>
      <c r="G124" s="5"/>
      <c r="H124" s="5"/>
      <c r="I124" s="7"/>
      <c r="J124" s="5"/>
    </row>
    <row r="125" ht="21" customHeight="1"/>
    <row r="129" spans="7:8" ht="15">
      <c r="G129" s="17"/>
      <c r="H129" s="17"/>
    </row>
    <row r="131" spans="7:8" ht="15">
      <c r="G131" s="16"/>
      <c r="H131" s="16"/>
    </row>
  </sheetData>
  <sheetProtection/>
  <mergeCells count="147">
    <mergeCell ref="G114:G121"/>
    <mergeCell ref="H114:H121"/>
    <mergeCell ref="I114:I121"/>
    <mergeCell ref="J114:J121"/>
    <mergeCell ref="A115:A121"/>
    <mergeCell ref="B115:B121"/>
    <mergeCell ref="C115:C121"/>
    <mergeCell ref="D115:D121"/>
    <mergeCell ref="E115:E121"/>
    <mergeCell ref="F115:F121"/>
    <mergeCell ref="A122:F122"/>
    <mergeCell ref="A123:F123"/>
    <mergeCell ref="A113:F113"/>
    <mergeCell ref="A114:F114"/>
    <mergeCell ref="A104:F104"/>
    <mergeCell ref="A105:F105"/>
    <mergeCell ref="I96:I103"/>
    <mergeCell ref="J96:J103"/>
    <mergeCell ref="A97:A103"/>
    <mergeCell ref="B97:B103"/>
    <mergeCell ref="C97:C103"/>
    <mergeCell ref="D97:D103"/>
    <mergeCell ref="E97:E103"/>
    <mergeCell ref="F97:F103"/>
    <mergeCell ref="H105:H112"/>
    <mergeCell ref="I105:I112"/>
    <mergeCell ref="J105:J112"/>
    <mergeCell ref="A106:A112"/>
    <mergeCell ref="B106:B112"/>
    <mergeCell ref="C106:C112"/>
    <mergeCell ref="D106:D112"/>
    <mergeCell ref="E106:E112"/>
    <mergeCell ref="F106:F112"/>
    <mergeCell ref="G105:G112"/>
    <mergeCell ref="A95:F95"/>
    <mergeCell ref="A96:F96"/>
    <mergeCell ref="G96:G103"/>
    <mergeCell ref="H96:H103"/>
    <mergeCell ref="A86:F86"/>
    <mergeCell ref="A87:F87"/>
    <mergeCell ref="G87:G94"/>
    <mergeCell ref="H87:H94"/>
    <mergeCell ref="I78:I85"/>
    <mergeCell ref="J78:J85"/>
    <mergeCell ref="A79:A85"/>
    <mergeCell ref="B79:B85"/>
    <mergeCell ref="C79:C85"/>
    <mergeCell ref="D79:D85"/>
    <mergeCell ref="E79:E85"/>
    <mergeCell ref="F79:F85"/>
    <mergeCell ref="I87:I94"/>
    <mergeCell ref="J87:J94"/>
    <mergeCell ref="A88:A94"/>
    <mergeCell ref="B88:B94"/>
    <mergeCell ref="C88:C94"/>
    <mergeCell ref="D88:D94"/>
    <mergeCell ref="E88:E94"/>
    <mergeCell ref="F88:F94"/>
    <mergeCell ref="A77:F77"/>
    <mergeCell ref="A78:F78"/>
    <mergeCell ref="G78:G85"/>
    <mergeCell ref="H78:H85"/>
    <mergeCell ref="A68:F68"/>
    <mergeCell ref="A69:F69"/>
    <mergeCell ref="G69:G76"/>
    <mergeCell ref="H69:H76"/>
    <mergeCell ref="I60:I67"/>
    <mergeCell ref="J60:J67"/>
    <mergeCell ref="A61:A67"/>
    <mergeCell ref="B61:B67"/>
    <mergeCell ref="C61:C67"/>
    <mergeCell ref="D61:D67"/>
    <mergeCell ref="E61:E67"/>
    <mergeCell ref="F61:F67"/>
    <mergeCell ref="I69:I76"/>
    <mergeCell ref="J69:J76"/>
    <mergeCell ref="A70:A76"/>
    <mergeCell ref="B70:B76"/>
    <mergeCell ref="C70:C76"/>
    <mergeCell ref="D70:D76"/>
    <mergeCell ref="E70:E76"/>
    <mergeCell ref="F70:F76"/>
    <mergeCell ref="A48:F48"/>
    <mergeCell ref="A49:F50"/>
    <mergeCell ref="J49:J56"/>
    <mergeCell ref="G50:G57"/>
    <mergeCell ref="H50:H57"/>
    <mergeCell ref="I50:I57"/>
    <mergeCell ref="A51:A57"/>
    <mergeCell ref="B51:B57"/>
    <mergeCell ref="C51:C57"/>
    <mergeCell ref="D51:D57"/>
    <mergeCell ref="E51:E57"/>
    <mergeCell ref="F51:F57"/>
    <mergeCell ref="A58:F58"/>
    <mergeCell ref="A59:F60"/>
    <mergeCell ref="G60:G67"/>
    <mergeCell ref="H60:H67"/>
    <mergeCell ref="E32:E38"/>
    <mergeCell ref="F32:F38"/>
    <mergeCell ref="A39:F39"/>
    <mergeCell ref="A40:F40"/>
    <mergeCell ref="G40:G47"/>
    <mergeCell ref="H40:H47"/>
    <mergeCell ref="I40:I47"/>
    <mergeCell ref="J40:J47"/>
    <mergeCell ref="A41:A47"/>
    <mergeCell ref="B41:B47"/>
    <mergeCell ref="C41:C47"/>
    <mergeCell ref="D41:D47"/>
    <mergeCell ref="E41:E47"/>
    <mergeCell ref="F41:F47"/>
    <mergeCell ref="A29:F29"/>
    <mergeCell ref="A30:F31"/>
    <mergeCell ref="G31:G38"/>
    <mergeCell ref="H31:H38"/>
    <mergeCell ref="I31:I38"/>
    <mergeCell ref="J31:J38"/>
    <mergeCell ref="A32:A38"/>
    <mergeCell ref="B32:B38"/>
    <mergeCell ref="C32:C38"/>
    <mergeCell ref="D32:D38"/>
    <mergeCell ref="E17:E20"/>
    <mergeCell ref="G17:G20"/>
    <mergeCell ref="H17:H20"/>
    <mergeCell ref="I17:I20"/>
    <mergeCell ref="A21:F21"/>
    <mergeCell ref="G21:G28"/>
    <mergeCell ref="H21:H28"/>
    <mergeCell ref="I21:I28"/>
    <mergeCell ref="J21:J28"/>
    <mergeCell ref="A22:A28"/>
    <mergeCell ref="B22:B28"/>
    <mergeCell ref="C22:C28"/>
    <mergeCell ref="D22:D28"/>
    <mergeCell ref="E22:E28"/>
    <mergeCell ref="F22:F28"/>
    <mergeCell ref="D1:J1"/>
    <mergeCell ref="A2:J4"/>
    <mergeCell ref="A7:A20"/>
    <mergeCell ref="B7:B20"/>
    <mergeCell ref="C7:E16"/>
    <mergeCell ref="F7:F20"/>
    <mergeCell ref="G7:I16"/>
    <mergeCell ref="J7:J20"/>
    <mergeCell ref="C17:C20"/>
    <mergeCell ref="D17:D2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mintrud091</dc:creator>
  <cp:keywords/>
  <dc:description/>
  <cp:lastModifiedBy>AdminSait</cp:lastModifiedBy>
  <cp:lastPrinted>2011-06-27T04:12:25Z</cp:lastPrinted>
  <dcterms:created xsi:type="dcterms:W3CDTF">2011-05-13T10:15:03Z</dcterms:created>
  <dcterms:modified xsi:type="dcterms:W3CDTF">2012-04-06T03:21:56Z</dcterms:modified>
  <cp:category/>
  <cp:version/>
  <cp:contentType/>
  <cp:contentStatus/>
</cp:coreProperties>
</file>