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735" windowWidth="8775" windowHeight="6525" activeTab="0"/>
  </bookViews>
  <sheets>
    <sheet name="РЦП" sheetId="1" r:id="rId1"/>
  </sheets>
  <definedNames>
    <definedName name="_xlnm.Print_Area" localSheetId="0">'РЦП'!$A$1:$P$244</definedName>
  </definedNames>
  <calcPr fullCalcOnLoad="1"/>
</workbook>
</file>

<file path=xl/sharedStrings.xml><?xml version="1.0" encoding="utf-8"?>
<sst xmlns="http://schemas.openxmlformats.org/spreadsheetml/2006/main" count="272" uniqueCount="51">
  <si>
    <t>в том числе:</t>
  </si>
  <si>
    <t>Федеральный бюджет</t>
  </si>
  <si>
    <t>Внебюджетные источники</t>
  </si>
  <si>
    <t>из них:</t>
  </si>
  <si>
    <t>Прочие нужды – всего</t>
  </si>
  <si>
    <t>Бюджеты субъектов РФ и</t>
  </si>
  <si>
    <t>местные бюджеты</t>
  </si>
  <si>
    <t>Инвестиции-всего</t>
  </si>
  <si>
    <t>НИОКР-всего</t>
  </si>
  <si>
    <t>Объем ассигнований-всего</t>
  </si>
  <si>
    <t>(тыс. рублей в текущих ценах)</t>
  </si>
  <si>
    <t>приложение</t>
  </si>
  <si>
    <t xml:space="preserve">ЕЖЕКВАРТАЛЬНАЯ  ИНФОРМАЦИЯ </t>
  </si>
  <si>
    <t>Источники и направления расходов</t>
  </si>
  <si>
    <t xml:space="preserve">Кратко отражается  информация о проведенных (с указанием сумм) и не проведенных (с указанием причин) мероприятиях за отчетный квартал  </t>
  </si>
  <si>
    <t>Министерство труда и социального развития Республики Алтай</t>
  </si>
  <si>
    <t>№ п/п</t>
  </si>
  <si>
    <t>ПРОФИНАНСИРОВАНО 
нарастающим итогом на конец отчетного периода</t>
  </si>
  <si>
    <t>всего</t>
  </si>
  <si>
    <t>в том числе</t>
  </si>
  <si>
    <t>ОСВОЕНО 
нарастающим итогом на конец отчетного периода</t>
  </si>
  <si>
    <t>в % к финанси-рованию (гр.10/гр.4)х100</t>
  </si>
  <si>
    <t>(по состоянию на 01.01.2012)</t>
  </si>
  <si>
    <t>О ХОДЕ РЕАЛИЗАЦИИ РЕСПУБЛИКАНСКИХ ЦЕЛЕВЫХ ПРОГРАММ  В 2011 ГОДУ</t>
  </si>
  <si>
    <t>в % к лимиту (гр.4/гр.3)х100</t>
  </si>
  <si>
    <t xml:space="preserve">РЦП "Старшее поколение на 2011-2015  гг." </t>
  </si>
  <si>
    <t xml:space="preserve">РЦП "Демографическое развитие Республики Алтай на 2010-2015 гг." </t>
  </si>
  <si>
    <t xml:space="preserve">РЦП "Защита от жестокого обращения и профилактика насилия детей в Республике Алтай на 2010-2012 годы" </t>
  </si>
  <si>
    <t>за 1 квартал 2012</t>
  </si>
  <si>
    <t>за 2 квартал 2012</t>
  </si>
  <si>
    <t>за 3 квартал 2012</t>
  </si>
  <si>
    <t>за 4 квартал 2012</t>
  </si>
  <si>
    <t>Фактически предусмот-рено  
на 2012 год 
(лимит)</t>
  </si>
  <si>
    <t>РЦП "Доступная среда 2010-2014 годы"</t>
  </si>
  <si>
    <t xml:space="preserve">РЦП "некоммерческие организации" </t>
  </si>
  <si>
    <t xml:space="preserve">РЦП "Социальная адаптация граждан, освобожденных из мест лишения свободы, в Республике Алтай на 2010-20гг" </t>
  </si>
  <si>
    <t>,</t>
  </si>
  <si>
    <t>РЦП "Энергосбережение и повышение энергетической эффективности Республики Алтай на 2010-2015 годы и на период до 2020 года"</t>
  </si>
  <si>
    <t xml:space="preserve">   </t>
  </si>
  <si>
    <t xml:space="preserve">                                  </t>
  </si>
  <si>
    <t>1 кв. Выдача родителям при рождении одновременно двух и более детей подарочного набора детского ассортимента на каждого ребенка - 33т. р.2 кв. Выдача родителям при рождении одновременно двух и более детей подарочного набора детского ассортимента на каждого ребенка - 6т. р.Материальной помощь молодым семьям-100т.р.3 кв. приобретение холодильника для многодетной семьи - 16,38 т.р.,выдача родителям при рождении одновременно двух и более детей подарочного набора детского ассортимента на каждого ребенка - 12,0т.р.,материальной помощь молодым семьям- 85,0т.р. 4 кв.Выдача родителям при рождении одновременно двух и более детей подарочного набора детского ассортимента на каждого ребенка-1,5 т.р., материальной помощь молодым семьям-45 т.р., новогодние подарки - 101,12т.р.</t>
  </si>
  <si>
    <r>
      <t xml:space="preserve">1кв. Расходов не было, 2кв. Не было 3кв. Капитальный ремонт АУ РА КЦСОН - 3082,92т.р., ремонт отопления БУ РА </t>
    </r>
    <r>
      <rPr>
        <b/>
        <sz val="10"/>
        <rFont val="Times New Roman"/>
        <family val="1"/>
      </rPr>
      <t>"</t>
    </r>
    <r>
      <rPr>
        <sz val="10"/>
        <rFont val="Times New Roman"/>
        <family val="1"/>
      </rPr>
      <t xml:space="preserve">РРЦ для детей и подростков с ограниченными возможностями" - 80,0 т.р., АУ РА "Дом интнрнат для престрелых и инвалидов №4" - 140 т.р., капитальный ремонт БУ РА УСПН Усть-Коксинского района - 1500,0 т.р. </t>
    </r>
    <r>
      <rPr>
        <b/>
        <sz val="10"/>
        <rFont val="Times New Roman"/>
        <family val="1"/>
      </rPr>
      <t xml:space="preserve">Федеральные средства:капитальный ремонт  АУ РА " Дом интернат для престрелых и инвалидов №2" - 2000,0 т.р. </t>
    </r>
    <r>
      <rPr>
        <sz val="10"/>
        <rFont val="Times New Roman"/>
        <family val="1"/>
      </rPr>
      <t>4кв. ремонт  АУ РА " Дом интернат для престрелых и инвалидов №2 - 95,8 т.р.,Капитальный ремонт АУ РА КЦСОН - 101,28т.р.</t>
    </r>
    <r>
      <rPr>
        <b/>
        <sz val="10"/>
        <rFont val="Times New Roman"/>
        <family val="1"/>
      </rPr>
      <t>Федеральные средства: ремонт отопления БУ РА "РРЦ для детей и подростков с ограниченными возможностями" - 58,5 т.р.,энергообследование (энергопаспорта) - 641,5 т.р., в том числе БУ РА УСПН Шебалинского района- 98,0 т.р.,БУ РА УСПН Онгудайского района - 38,36 т.р.,БУ РА УСПН Турочакского района- 99,5 т.р.,БУ РА УСПН Майминского района-79,0 т.р.,БУ РА УСПН Усть-Канского  района - 96,1 т.р.,БУ РА УСПН Чойского района - 89,04 т.р., БУ РА УСПН Города Горно-Алтайска - 99,5 т.р.,БУ РА УСПН Улаганского района - 42,0 т.р.капитальный ремонт  БУ РА "Республиканский психоневрологический интернат" - 2000,0 т.р.</t>
    </r>
  </si>
  <si>
    <r>
      <t xml:space="preserve">.1 кв. расходов не было, 2кв. Расходов не было </t>
    </r>
    <r>
      <rPr>
        <b/>
        <sz val="10"/>
        <rFont val="Times New Roman"/>
        <family val="1"/>
      </rPr>
      <t xml:space="preserve">Софинансирование с НКО 4702,0, освоено - 3095,77 т.р. </t>
    </r>
    <r>
      <rPr>
        <sz val="10"/>
        <rFont val="Times New Roman"/>
        <family val="1"/>
      </rPr>
      <t xml:space="preserve">3кв. Расходов не было. </t>
    </r>
    <r>
      <rPr>
        <b/>
        <sz val="10"/>
        <rFont val="Times New Roman"/>
        <family val="1"/>
      </rPr>
      <t xml:space="preserve">Софинансирование с НКО 4702,0, освоено - 3494,38 т.р.профинансированы 28 НКО на проведение социально - значимых мероприятий. </t>
    </r>
    <r>
      <rPr>
        <sz val="10"/>
        <rFont val="Times New Roman"/>
        <family val="1"/>
      </rPr>
      <t>4 кв.Организация и проведение круглого стола - 43,08т.р., Организация проведения Республиканского фестиваля народного творчества "Золотая осень - Алтын - Кус" - 18,0 т.р., размещение передачи ТВ. о реализации программы - 21,4 т.р.,изготовление и размещение информационного щита - 21,69 т.р.,повышение квалификации работников социальной сферы - 79,9 т.р.,организация и проведение науно - тематического семинара - 20,0 т.р., размещение тематической передачи в тематическом блоке регионального эфира  - 57,0 т.р.,изготовление и выпуск методической литературы -38,93 т.р., Региональное отделение общероссийской общественной организации "Союз пенсионеров" по Республике Алтай на проведение месячника пожилого человека - 100 т.р.</t>
    </r>
    <r>
      <rPr>
        <b/>
        <sz val="10"/>
        <rFont val="Times New Roman"/>
        <family val="1"/>
      </rPr>
      <t>Софинансирование с НКО 4702,0, освоено - 4702,0 т.р.профинансированы 28 НКО на проведение социально - значимых мероприятий.</t>
    </r>
  </si>
  <si>
    <r>
      <t xml:space="preserve">1 кв. Развитие соц. Услуг через Телефон доверия -120,17 руб.2 кв. Развитие соц. Услуг через Телефон доверия -  126,12   руб., проведение меминара -  4 тыс.руб. </t>
    </r>
    <r>
      <rPr>
        <b/>
        <sz val="10"/>
        <rFont val="Times New Roman"/>
        <family val="1"/>
      </rPr>
      <t>Софинансирование с Фонда поддержки детей 212,15 т.р. Освоенно - 0 т.р.  3</t>
    </r>
    <r>
      <rPr>
        <sz val="10"/>
        <rFont val="Times New Roman"/>
        <family val="1"/>
      </rPr>
      <t xml:space="preserve"> кв. Развитие соц. Услуг через Телефон доверия -  47,003   руб.,</t>
    </r>
    <r>
      <rPr>
        <b/>
        <sz val="10"/>
        <rFont val="Times New Roman"/>
        <family val="1"/>
      </rPr>
      <t xml:space="preserve">    Софинансирование с Фонда поддержки детей 800,612 т.р. Освоенно - 89,61т.р.Проведение цикла образовательных семинаров, тренингов, курсов повышения квалификации для специалистов социальных, образовательных учреждений, учреждений здравоохранения и правоохранительных органов, осуществляющих профилактическую и реабилитационную работу с детьми  - 48,0т.р.,Развитие социальных услуг и совершенствование порядка оказания экстренной психологической, правовой и других видов помощи детям, ставшим жертвами насилия и преступных посягательств через создание круглосуточной службы  телефона Доверия «Нет насилию в семье» (на базе Автономного  учреждения Республики Алтай «Комплексный Центр социального обслуживания населения» - 41,61т.р. </t>
    </r>
    <r>
      <rPr>
        <sz val="10"/>
        <rFont val="Times New Roman"/>
        <family val="1"/>
      </rPr>
      <t xml:space="preserve">4 кв. проживание в гостинице участников семинара - 2,71 т.р </t>
    </r>
    <r>
      <rPr>
        <b/>
        <sz val="10"/>
        <rFont val="Times New Roman"/>
        <family val="1"/>
      </rPr>
      <t>Развитие социальных услуг и совершенствование порядка оказания экстренной психологической, правовой и других видов помощи детям, ставшим жертвами насилия и преступных посягательств через создание круглосуточной службы  телефона Доверия «Нет насилию в семье» (на базе Автономного  учреждения Республики Алтай «Комплексный Центр социального обслуживания населения» - 96,93т.р. Создание  в учреждениях социального обслуживания семейных клубов для профилактики семейного неблагополучия  
(на базе 2 учреждений)  БУ РА "УСПН Чемальского района" БУ РА "УСПН Шебалинского района"  - 196,0 т.р.,</t>
    </r>
    <r>
      <rPr>
        <sz val="10"/>
        <rFont val="Times New Roman"/>
        <family val="1"/>
      </rPr>
      <t xml:space="preserve"> </t>
    </r>
    <r>
      <rPr>
        <b/>
        <sz val="10"/>
        <rFont val="Times New Roman"/>
        <family val="1"/>
      </rPr>
      <t>Создание "Скорой социальной помощи" - служб быстрого реагирования на ситуацию насилия в отношении детей и другие факторы неблагополучия 565,1т.р.,Оказание психологической помощи и реабилитации детей и членов их семей, пострадавших от насилия и жестокого обращения -680,24 т.р.Оказание психологической помощи и реабилитации детей и членов их семей, пострадавших от насилия и жестокого обращения -289,012 т.р.</t>
    </r>
  </si>
  <si>
    <r>
      <t xml:space="preserve">1 кв. расходов не было.2 кв. приобретение призов для конкурсной программы «Праздник  в городе Мастеров» РРЦ – 5тыс. руб., приобретение призов для концертно-конкурсной программы «Моя семья – надежда и опора» РРЦ – 5 тыс.руб.приобретение фототехники РРЦ - 27,15тыс.рб. </t>
    </r>
    <r>
      <rPr>
        <b/>
        <sz val="10"/>
        <rFont val="Times New Roman"/>
        <family val="1"/>
      </rPr>
      <t>Софинансирование с Фонда поддержки детей 5т.р. освоено - 0 т.р.</t>
    </r>
    <r>
      <rPr>
        <sz val="10"/>
        <rFont val="Times New Roman"/>
        <family val="1"/>
      </rPr>
      <t xml:space="preserve"> 3кв. реализация проекта "Ступеньки творчества" - 39,933т.р.,проведение республиканской спартакиады детей - инвалидов - 43,130 т.р. </t>
    </r>
    <r>
      <rPr>
        <b/>
        <sz val="10"/>
        <rFont val="Times New Roman"/>
        <family val="1"/>
      </rPr>
      <t>Софинансирование с Фонда поддержки детей 929,653т.р. освоено - 275,99 т.р.Создание мобильной социальной службы на базе Бюджетного учреждения Республики Алтай "Республиканский реабилитационный Центр для детей и подростков с ограниченными возможностями" - 59,25т.р.,Повышение квалификации, подготовка и переподготовка специалистов по работе с детьми-инвалидами, семьями с детьми-инвалидами  на базе Бюджетного учреждения Республики Алтай "Республиканский реабилитационный Центр для детей и подростков с ограниченными возможностями" - 20,75 т.р.,Организация и проведение республиканской спартакиады детей-инвалидов  на базе Бюджетного учреждения Республики Алтай "Республиканский реабилитационный Центр для детей и подростков с ограниченными возможностями" - 196,0 т.р.</t>
    </r>
    <r>
      <rPr>
        <sz val="10"/>
        <rFont val="Times New Roman"/>
        <family val="1"/>
      </rPr>
      <t xml:space="preserve"> 4 кв.проведение республиканской спартакиады детей - инвалидов - 27,51т.р.Укрепление МТБ БУ РА "Республиканский реабилитационный Центр для детей и подростков с ограниченными возможностями"- 122,85 т.р.,  размещение информации о реализации программы на телевидение- 8,1 т.р., размещение информации в газете - 1,6 т.р., проведение семинара -10,0 т.р.,приобретение новогодних подарков 10,0 -т.р.,</t>
    </r>
    <r>
      <rPr>
        <b/>
        <sz val="10"/>
        <rFont val="Times New Roman"/>
        <family val="1"/>
      </rPr>
      <t xml:space="preserve">Софинансирование с Фонда поддержки детей 398,35т.р. освоено - 398,35 т.р. </t>
    </r>
    <r>
      <rPr>
        <sz val="10"/>
        <rFont val="Times New Roman"/>
        <family val="1"/>
      </rPr>
      <t xml:space="preserve">: </t>
    </r>
    <r>
      <rPr>
        <b/>
        <sz val="10"/>
        <rFont val="Times New Roman"/>
        <family val="1"/>
      </rPr>
      <t>Укрепление материально-технической базы Государственного учреждения "Республиканский реабилитационный Центр для детей и подростков с ограниченными возможностями",  Государственного учреждения Республики Алтай "Комплексный Центр социального обслуживания населения", Государственного учреждения "Республиканский психоневрологический интернат" - 910,0 т.р.,Создание мобильной социальной службы на базе Бюджетного учреждения Республики Алтай "Республиканский реабилитационный Центр для детей и подростков с ограниченными возможностями" -234,75т.р.,Укрепление материально-технической базы Государственного специального (коррекционного)   образовательного учреждения для обучающихся, воспитанников с ограниченными возможностями здоровья "Специальная (коррекционная) общеобразовательная школа-интернат I-II вида Республики Алтай", Государственного  образовательного учреждения для обучающихся, воспитанников с отклонениями в развитии "Специальная (коррекционная) общеобразовательная школа-интернат VIII вида Республики Алтай"- 156,0 т.р.,Повышение квалификации, подготовка и переподготовка специалистов по работе с детьми-инвалидами, семьями с детьми-инвалидами  на базе Бюджетного учреждения Республики Алтай "Республиканский реабилитационный Центр для детей и подростков с ограниченными возможностями" - 76,05т.р.,Укрепление материально-технической базы Государственного учреждения "Республиканский реабилитационный Центр для детей и подростков с ограниченными возможностями" -169,5 т.р.,Укрепление материально-технической базы Государственного учреждения "Республиканский реабилитационный Центр для детей и подростков с ограниченными возможностями"-199,25 т.р.с начало года освоено 100%.</t>
    </r>
  </si>
  <si>
    <r>
      <t>1кв. Оказание единовременной адресной помощи гражданам, освобожденным из мест лишения свободы - 23т.р .2кв. Оказание единовременной адресной помощи гражданам, освобожденным из мест лишения свободы -33  т.р.</t>
    </r>
    <r>
      <rPr>
        <b/>
        <sz val="10"/>
        <rFont val="Times New Roman"/>
        <family val="1"/>
      </rPr>
      <t xml:space="preserve">Софинансирование с Фонда поддержки детей 30,28 т.р. , освоено 0 т.р. 3кв. </t>
    </r>
    <r>
      <rPr>
        <sz val="10"/>
        <rFont val="Times New Roman"/>
        <family val="1"/>
      </rPr>
      <t xml:space="preserve"> Оказание единовременной адресной помощи гражданам, освобожденным из мест лишения свободы - 23,0 т.р</t>
    </r>
    <r>
      <rPr>
        <b/>
        <sz val="10"/>
        <rFont val="Times New Roman"/>
        <family val="1"/>
      </rPr>
      <t xml:space="preserve">. </t>
    </r>
    <r>
      <rPr>
        <sz val="10"/>
        <rFont val="Times New Roman"/>
        <family val="1"/>
      </rPr>
      <t>оплата за оказание услуг Телефон  доверия - 36,23т.р.</t>
    </r>
    <r>
      <rPr>
        <b/>
        <sz val="10"/>
        <rFont val="Times New Roman"/>
        <family val="1"/>
      </rPr>
      <t xml:space="preserve"> Софинансирование с Фонда поддержки детей  864,087т.р., освоено 844,325 т.р.Создание и развитие ювенальных служб при Автономном учреждении Республики Алтай «Комплексный центр социального обслуживания населения», Бюджетное учреждение Республики Алтай «Управление социальной поддержки населения Онгудайского района»,  Бюджетное учреждение Республики Алтай «Управление социальной поддержки населения Усть-Коксинского района», - 686,33 т.р.,Автономное учреждение Республики Алтай «Комплексный центр социального обслуживания населения» оздоровление несовершеннолетних, склонных к совершению антиобщественных действий (на базе БУ РА  "Усть-Коксиниский муниципальный детский социально-оздоровительный лагерь - Беловодье") - 158,0 т.р.     </t>
    </r>
    <r>
      <rPr>
        <sz val="10"/>
        <rFont val="Times New Roman"/>
        <family val="1"/>
      </rPr>
      <t>4 кв. изготовление информационных буклетов. о результатах реализации программы - 7,77т.р.,   Оказание единовременной адресной помощи гражданам, освобожденным из мест лишения свободы - 27,0 т.р. .</t>
    </r>
    <r>
      <rPr>
        <b/>
        <sz val="10"/>
        <rFont val="Times New Roman"/>
        <family val="1"/>
      </rPr>
      <t xml:space="preserve">Создание и развитие ювенальных служб при Автономном учреждении Республики Алтай «Комплексный центр социального обслуживания населения», Бюджетное учреждение Республики Алтай «Управление социальной поддержки населения Онгудайского района»,  Бюджетное учреждение Республики Алтай «Управление социальной поддержки населения Усть-Коксинского района», - 459,54 т.р.,  Софинансирование с Фонда поддержки детей 1303,87т.р. , освоено 1303,87т.р.                                                                                                                                                                                                                                                                                                                                                                                                                                                                                                                                                                                                                                                                                                                                                                                                                                                                                                                                                                                                                                                                                                                                                                                                                                                                                                                                                                                                                                                                                                                                                                                                                                                                                                                                                                                                                                                                                                                                                                                                                                                                                                                                                                                                                                                                                                                                                                                                                                                                                                                                                                                                                                                                                                                                                                                                                                                                                                                                                                                                                                                                                                                                                                                                                                                                                                                                                                                                                                                                                                                                                                                                                                                                                                                                                                                                                                                                                                                                                                                                                                                                                                                                                                                                                                                                                                                                                                                                                                                                                                                                                                                                                                                                                                                                                                                                                                                                                                                                                                                                                                                                                                                                                                                                                                                                                                                                                                                                                                                                                                                                                                                                                                                                                                                                                                                                                                                                                                                                                                                                                                                                                                                                                                                                                                                                                                                                                                                                                                                                                                                                                                                                                                                                                                                                                                                                                                                                                                                                                                                                                                                                                                                                                                                                                                                                                                                                                                                                                                                                                                                                                                                                                                                                                                                                                                                                                                                                                                                                                                                                                                                                                                                                                                                                         </t>
    </r>
  </si>
  <si>
    <t>Оздоровительная кампания детей и подростков</t>
  </si>
  <si>
    <r>
      <rPr>
        <b/>
        <sz val="10"/>
        <rFont val="Times New Roman"/>
        <family val="1"/>
      </rPr>
      <t>Республикански</t>
    </r>
    <r>
      <rPr>
        <sz val="10"/>
        <rFont val="Times New Roman"/>
        <family val="1"/>
      </rPr>
      <t xml:space="preserve">е: 1кв. расходов не было. 2кв.  израсходовано средств на сумму 1016,9 т.р. приобретено путевок БУ РА УСПН Усть-Коксинского района - 240,0 т.р.  БУ РА Шебалинский район -156,9 т.р. БУ РА Турочакский район -300,0т.р. БУ РА г.Горно-Алтайск-320,0 т.р. 3 кв. израсходовано средств на сумму 22208,0 т.р. приобретено путевок 1210  питание детей в лагерях с дневным пребыванием 5516 детей. в 4 кв. израсходовано 901,0 т.р. приобретено 110 путевок. На конец года остаток средств составляет - 12,9 т.р. в т.ч., БУ РА Чемальский район -1,7 т.р. БУ РА Майминский район - 11,2 т.р.  </t>
    </r>
    <r>
      <rPr>
        <b/>
        <sz val="10"/>
        <rFont val="Times New Roman"/>
        <family val="1"/>
      </rPr>
      <t>Федеральные средства: в 3 кв. израсходовано 36894,3 т.р. приобретено путевок -2213, перевезено детей - 1815, питание детей в лагерях с дневным пребыванием - 2244.  В 4 кв. израсходованы все средства приобретено путевок - 2347, перевезено детей - 1961, питание детей в лагерях с дневным пребыванием - 2469.</t>
    </r>
  </si>
  <si>
    <t>РЦП "Повышение эффективности бюджетных расходов РА на период до 2013 года"</t>
  </si>
  <si>
    <t>1кв. расходов не было. 2кв. расходов не было. 3кв. расходов не было. 4кв - выплачены денежные вознаграждения - 146,2 т.р.</t>
  </si>
  <si>
    <t>1 кв. Укрепление МТБ УСПН Майма - 11,5т. р., проведение мероприятия повященного 67 й годовщине Победы ВОВ - 15,05т.р.,3кв.проведение семинара - 1,15 т.р., приобретение реабилитационного оборудования для КЦСОН- 20,0т.р.4 кв. проведение встречи трех поколений преуроченного ко дню Пожилого человека - 35,0 т.р.,проживание в гостинице участников семинара - 8,9 т.р.,Укрепление МТБ УСПН Турочакский район - 93,4т.р.</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</si>
</sst>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5">
    <font>
      <sz val="10"/>
      <name val="Arial Cyr"/>
      <family val="0"/>
    </font>
    <font>
      <sz val="11"/>
      <color indexed="8"/>
      <name val="Calibri"/>
      <family val="2"/>
    </font>
    <font>
      <b/>
      <sz val="10"/>
      <name val="Times New Roman"/>
      <family val="1"/>
    </font>
    <font>
      <sz val="10"/>
      <name val="Times New Roman"/>
      <family val="1"/>
    </font>
    <font>
      <b/>
      <sz val="12"/>
      <name val="Times New Roman"/>
      <family val="1"/>
    </font>
    <font>
      <sz val="12"/>
      <name val="Times New Roman"/>
      <family val="1"/>
    </font>
    <font>
      <b/>
      <i/>
      <sz val="10"/>
      <name val="Times New Roman"/>
      <family val="1"/>
    </font>
    <font>
      <sz val="9"/>
      <name val="Times New Roman"/>
      <family val="1"/>
    </font>
    <font>
      <i/>
      <sz val="10"/>
      <name val="Times New Roman"/>
      <family val="1"/>
    </font>
    <font>
      <b/>
      <i/>
      <sz val="12"/>
      <name val="Times New Roman"/>
      <family val="1"/>
    </font>
    <font>
      <i/>
      <sz val="12"/>
      <name val="Times New Roman"/>
      <family val="1"/>
    </font>
    <font>
      <sz val="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solid">
        <fgColor indexed="4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thin"/>
      <bottom/>
    </border>
    <border>
      <left/>
      <right style="thin"/>
      <top/>
      <bottom/>
    </border>
    <border>
      <left/>
      <right style="thin"/>
      <top/>
      <bottom style="thin"/>
    </border>
    <border>
      <left style="thin"/>
      <right/>
      <top style="thin"/>
      <bottom/>
    </border>
    <border>
      <left style="thin"/>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87">
    <xf numFmtId="0" fontId="0" fillId="0" borderId="0" xfId="0" applyAlignment="1">
      <alignment/>
    </xf>
    <xf numFmtId="0" fontId="3" fillId="0" borderId="0" xfId="0" applyFont="1" applyAlignment="1">
      <alignment/>
    </xf>
    <xf numFmtId="0" fontId="3" fillId="0" borderId="0" xfId="0" applyFont="1" applyAlignment="1">
      <alignment horizontal="right"/>
    </xf>
    <xf numFmtId="0" fontId="5" fillId="0" borderId="0" xfId="0" applyFont="1" applyAlignment="1">
      <alignment/>
    </xf>
    <xf numFmtId="0" fontId="7" fillId="0" borderId="0" xfId="0" applyFont="1" applyAlignment="1" applyProtection="1">
      <alignment horizontal="center"/>
      <protection/>
    </xf>
    <xf numFmtId="0" fontId="3" fillId="0" borderId="0" xfId="0" applyFont="1" applyAlignment="1">
      <alignment vertical="center"/>
    </xf>
    <xf numFmtId="0" fontId="11" fillId="0" borderId="10" xfId="0" applyFont="1" applyBorder="1" applyAlignment="1">
      <alignment horizontal="center"/>
    </xf>
    <xf numFmtId="0" fontId="11" fillId="0" borderId="0" xfId="0" applyFont="1" applyBorder="1" applyAlignment="1">
      <alignment/>
    </xf>
    <xf numFmtId="0" fontId="11" fillId="0" borderId="0" xfId="0" applyFont="1" applyAlignment="1">
      <alignment/>
    </xf>
    <xf numFmtId="0" fontId="7" fillId="0" borderId="0" xfId="0" applyFont="1" applyAlignment="1">
      <alignment horizontal="center" vertical="center"/>
    </xf>
    <xf numFmtId="0" fontId="7" fillId="0" borderId="10" xfId="0" applyFont="1" applyBorder="1" applyAlignment="1">
      <alignment horizontal="center" vertical="center" wrapText="1" shrinkToFit="1"/>
    </xf>
    <xf numFmtId="0" fontId="7" fillId="0" borderId="0" xfId="0" applyFont="1" applyAlignment="1">
      <alignment/>
    </xf>
    <xf numFmtId="0" fontId="3" fillId="33" borderId="10" xfId="0" applyFont="1" applyFill="1" applyBorder="1" applyAlignment="1">
      <alignment vertical="center"/>
    </xf>
    <xf numFmtId="0" fontId="3" fillId="34" borderId="10" xfId="0" applyFont="1" applyFill="1" applyBorder="1" applyAlignment="1">
      <alignment horizontal="center" vertical="center"/>
    </xf>
    <xf numFmtId="4" fontId="2" fillId="35" borderId="10" xfId="0" applyNumberFormat="1" applyFont="1" applyFill="1" applyBorder="1" applyAlignment="1" applyProtection="1">
      <alignment horizontal="left" wrapText="1"/>
      <protection/>
    </xf>
    <xf numFmtId="4" fontId="3" fillId="35" borderId="10" xfId="0" applyNumberFormat="1" applyFont="1" applyFill="1" applyBorder="1" applyAlignment="1" applyProtection="1">
      <alignment/>
      <protection/>
    </xf>
    <xf numFmtId="4" fontId="2" fillId="0" borderId="10" xfId="0" applyNumberFormat="1" applyFont="1" applyBorder="1" applyAlignment="1" applyProtection="1">
      <alignment horizontal="right" wrapText="1"/>
      <protection/>
    </xf>
    <xf numFmtId="4" fontId="3" fillId="0" borderId="10" xfId="0" applyNumberFormat="1" applyFont="1" applyBorder="1" applyAlignment="1" applyProtection="1">
      <alignment/>
      <protection/>
    </xf>
    <xf numFmtId="4" fontId="3" fillId="0" borderId="10" xfId="0" applyNumberFormat="1" applyFont="1" applyBorder="1" applyAlignment="1" applyProtection="1">
      <alignment horizontal="left" wrapText="1"/>
      <protection/>
    </xf>
    <xf numFmtId="4" fontId="3" fillId="0" borderId="10" xfId="0" applyNumberFormat="1" applyFont="1" applyFill="1" applyBorder="1" applyAlignment="1" applyProtection="1">
      <alignment/>
      <protection/>
    </xf>
    <xf numFmtId="4" fontId="2" fillId="36" borderId="10" xfId="0" applyNumberFormat="1" applyFont="1" applyFill="1" applyBorder="1" applyAlignment="1" applyProtection="1">
      <alignment horizontal="left" wrapText="1"/>
      <protection/>
    </xf>
    <xf numFmtId="4" fontId="3" fillId="36" borderId="10" xfId="0" applyNumberFormat="1" applyFont="1" applyFill="1" applyBorder="1" applyAlignment="1" applyProtection="1">
      <alignment/>
      <protection/>
    </xf>
    <xf numFmtId="4" fontId="3" fillId="0" borderId="10" xfId="0" applyNumberFormat="1" applyFont="1" applyBorder="1" applyAlignment="1">
      <alignment/>
    </xf>
    <xf numFmtId="4" fontId="3" fillId="0" borderId="10" xfId="0" applyNumberFormat="1" applyFont="1" applyFill="1" applyBorder="1" applyAlignment="1" applyProtection="1">
      <alignment/>
      <protection locked="0"/>
    </xf>
    <xf numFmtId="4" fontId="3" fillId="37" borderId="10" xfId="0" applyNumberFormat="1" applyFont="1" applyFill="1" applyBorder="1" applyAlignment="1" applyProtection="1">
      <alignment/>
      <protection locked="0"/>
    </xf>
    <xf numFmtId="4" fontId="3" fillId="37" borderId="10" xfId="0" applyNumberFormat="1" applyFont="1" applyFill="1" applyBorder="1" applyAlignment="1" applyProtection="1">
      <alignment/>
      <protection/>
    </xf>
    <xf numFmtId="4" fontId="3" fillId="37" borderId="10" xfId="0" applyNumberFormat="1" applyFont="1" applyFill="1" applyBorder="1" applyAlignment="1" applyProtection="1">
      <alignment horizontal="left" wrapText="1"/>
      <protection/>
    </xf>
    <xf numFmtId="0" fontId="8" fillId="34" borderId="10" xfId="0" applyFont="1" applyFill="1" applyBorder="1" applyAlignment="1">
      <alignment horizontal="center" vertical="center"/>
    </xf>
    <xf numFmtId="0" fontId="3" fillId="0" borderId="0" xfId="0" applyNumberFormat="1" applyFont="1" applyAlignment="1">
      <alignment/>
    </xf>
    <xf numFmtId="0" fontId="7" fillId="0" borderId="10" xfId="0" applyNumberFormat="1" applyFont="1" applyBorder="1" applyAlignment="1">
      <alignment horizontal="center" vertical="center" wrapText="1" shrinkToFit="1"/>
    </xf>
    <xf numFmtId="0" fontId="11" fillId="0" borderId="10" xfId="0" applyNumberFormat="1" applyFont="1" applyBorder="1" applyAlignment="1">
      <alignment horizontal="center"/>
    </xf>
    <xf numFmtId="0" fontId="3" fillId="35" borderId="10" xfId="0" applyNumberFormat="1" applyFont="1" applyFill="1" applyBorder="1" applyAlignment="1" applyProtection="1">
      <alignment/>
      <protection/>
    </xf>
    <xf numFmtId="0" fontId="3" fillId="0" borderId="10" xfId="0" applyNumberFormat="1" applyFont="1" applyBorder="1" applyAlignment="1" applyProtection="1">
      <alignment/>
      <protection/>
    </xf>
    <xf numFmtId="0" fontId="3" fillId="36" borderId="10" xfId="0" applyNumberFormat="1" applyFont="1" applyFill="1" applyBorder="1" applyAlignment="1" applyProtection="1">
      <alignment/>
      <protection/>
    </xf>
    <xf numFmtId="0" fontId="3" fillId="0" borderId="10" xfId="0" applyNumberFormat="1" applyFont="1" applyFill="1" applyBorder="1" applyAlignment="1" applyProtection="1">
      <alignment/>
      <protection locked="0"/>
    </xf>
    <xf numFmtId="0" fontId="3" fillId="37" borderId="10" xfId="0" applyNumberFormat="1" applyFont="1" applyFill="1" applyBorder="1" applyAlignment="1" applyProtection="1">
      <alignment/>
      <protection locked="0"/>
    </xf>
    <xf numFmtId="0" fontId="3" fillId="0" borderId="10" xfId="0" applyNumberFormat="1" applyFont="1" applyFill="1" applyBorder="1" applyAlignment="1" applyProtection="1">
      <alignment/>
      <protection/>
    </xf>
    <xf numFmtId="2" fontId="3" fillId="0" borderId="10" xfId="0" applyNumberFormat="1" applyFont="1" applyFill="1" applyBorder="1" applyAlignment="1" applyProtection="1">
      <alignment/>
      <protection locked="0"/>
    </xf>
    <xf numFmtId="2" fontId="3" fillId="0" borderId="0" xfId="0" applyNumberFormat="1" applyFont="1" applyAlignment="1">
      <alignment/>
    </xf>
    <xf numFmtId="2" fontId="7" fillId="0" borderId="10" xfId="0" applyNumberFormat="1" applyFont="1" applyBorder="1" applyAlignment="1">
      <alignment horizontal="center" vertical="center" wrapText="1" shrinkToFit="1"/>
    </xf>
    <xf numFmtId="2" fontId="11" fillId="0" borderId="10" xfId="0" applyNumberFormat="1" applyFont="1" applyBorder="1" applyAlignment="1">
      <alignment horizontal="center"/>
    </xf>
    <xf numFmtId="2" fontId="3" fillId="35" borderId="10" xfId="0" applyNumberFormat="1" applyFont="1" applyFill="1" applyBorder="1" applyAlignment="1" applyProtection="1">
      <alignment/>
      <protection/>
    </xf>
    <xf numFmtId="2" fontId="3" fillId="0" borderId="10" xfId="0" applyNumberFormat="1" applyFont="1" applyBorder="1" applyAlignment="1" applyProtection="1">
      <alignment/>
      <protection/>
    </xf>
    <xf numFmtId="2" fontId="3" fillId="36" borderId="10" xfId="0" applyNumberFormat="1" applyFont="1" applyFill="1" applyBorder="1" applyAlignment="1" applyProtection="1">
      <alignment/>
      <protection/>
    </xf>
    <xf numFmtId="2" fontId="3" fillId="0" borderId="10" xfId="0" applyNumberFormat="1" applyFont="1" applyBorder="1" applyAlignment="1">
      <alignment/>
    </xf>
    <xf numFmtId="2" fontId="3" fillId="37" borderId="10" xfId="0" applyNumberFormat="1" applyFont="1" applyFill="1" applyBorder="1" applyAlignment="1" applyProtection="1">
      <alignment/>
      <protection locked="0"/>
    </xf>
    <xf numFmtId="2" fontId="3" fillId="0" borderId="10" xfId="0" applyNumberFormat="1" applyFont="1" applyFill="1" applyBorder="1" applyAlignment="1" applyProtection="1">
      <alignment/>
      <protection/>
    </xf>
    <xf numFmtId="2" fontId="3" fillId="37" borderId="10" xfId="0" applyNumberFormat="1" applyFont="1" applyFill="1" applyBorder="1" applyAlignment="1" applyProtection="1">
      <alignment/>
      <protection/>
    </xf>
    <xf numFmtId="4" fontId="9" fillId="34" borderId="11" xfId="0" applyNumberFormat="1" applyFont="1" applyFill="1" applyBorder="1" applyAlignment="1" applyProtection="1">
      <alignment horizontal="left" vertical="center" wrapText="1"/>
      <protection locked="0"/>
    </xf>
    <xf numFmtId="4" fontId="10" fillId="34" borderId="12" xfId="0" applyNumberFormat="1" applyFont="1" applyFill="1" applyBorder="1" applyAlignment="1" applyProtection="1">
      <alignment horizontal="left" vertical="center" wrapText="1"/>
      <protection locked="0"/>
    </xf>
    <xf numFmtId="4" fontId="10" fillId="34" borderId="13" xfId="0" applyNumberFormat="1" applyFont="1" applyFill="1" applyBorder="1" applyAlignment="1" applyProtection="1">
      <alignment horizontal="left" vertical="center" wrapText="1"/>
      <protection locked="0"/>
    </xf>
    <xf numFmtId="0" fontId="3" fillId="0" borderId="10" xfId="0" applyFont="1" applyBorder="1" applyAlignment="1">
      <alignment horizontal="center"/>
    </xf>
    <xf numFmtId="4" fontId="3" fillId="38" borderId="10" xfId="0" applyNumberFormat="1" applyFont="1" applyFill="1" applyBorder="1" applyAlignment="1" applyProtection="1">
      <alignment horizontal="justify" vertical="center" wrapText="1"/>
      <protection locked="0"/>
    </xf>
    <xf numFmtId="4" fontId="2" fillId="38" borderId="10" xfId="0" applyNumberFormat="1" applyFont="1" applyFill="1" applyBorder="1" applyAlignment="1" applyProtection="1">
      <alignment horizontal="justify" vertical="center" wrapText="1"/>
      <protection locked="0"/>
    </xf>
    <xf numFmtId="0" fontId="4" fillId="33" borderId="11" xfId="0" applyFont="1" applyFill="1" applyBorder="1" applyAlignment="1" applyProtection="1">
      <alignment horizontal="center" vertical="center"/>
      <protection locked="0"/>
    </xf>
    <xf numFmtId="0" fontId="4" fillId="33" borderId="12" xfId="0" applyFont="1" applyFill="1" applyBorder="1" applyAlignment="1" applyProtection="1">
      <alignment horizontal="center" vertical="center"/>
      <protection locked="0"/>
    </xf>
    <xf numFmtId="0" fontId="4" fillId="33" borderId="12" xfId="0" applyFont="1" applyFill="1" applyBorder="1" applyAlignment="1" applyProtection="1">
      <alignment vertical="center"/>
      <protection locked="0"/>
    </xf>
    <xf numFmtId="0" fontId="4" fillId="33" borderId="13" xfId="0" applyFont="1" applyFill="1" applyBorder="1" applyAlignment="1" applyProtection="1">
      <alignment vertical="center"/>
      <protection locked="0"/>
    </xf>
    <xf numFmtId="0" fontId="4" fillId="0" borderId="0" xfId="0" applyFont="1" applyBorder="1" applyAlignment="1" applyProtection="1">
      <alignment horizontal="center" wrapText="1"/>
      <protection locked="0"/>
    </xf>
    <xf numFmtId="0" fontId="5" fillId="0" borderId="0" xfId="0" applyFont="1" applyBorder="1" applyAlignment="1" applyProtection="1">
      <alignment wrapText="1"/>
      <protection locked="0"/>
    </xf>
    <xf numFmtId="0" fontId="5" fillId="0" borderId="0" xfId="0" applyFont="1" applyAlignment="1">
      <alignment wrapText="1"/>
    </xf>
    <xf numFmtId="0" fontId="6" fillId="0" borderId="0" xfId="0" applyFont="1" applyBorder="1" applyAlignment="1" applyProtection="1">
      <alignment horizontal="center" wrapText="1"/>
      <protection locked="0"/>
    </xf>
    <xf numFmtId="0" fontId="3" fillId="0" borderId="0" xfId="0" applyFont="1" applyBorder="1" applyAlignment="1" applyProtection="1">
      <alignment wrapText="1"/>
      <protection locked="0"/>
    </xf>
    <xf numFmtId="0" fontId="3" fillId="0" borderId="0" xfId="0" applyFont="1" applyAlignment="1">
      <alignment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6" xfId="0" applyFont="1" applyBorder="1" applyAlignment="1">
      <alignment horizont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7" xfId="0" applyFont="1" applyBorder="1" applyAlignment="1">
      <alignment horizontal="center" vertical="center" wrapText="1" shrinkToFit="1"/>
    </xf>
    <xf numFmtId="0" fontId="7" fillId="0" borderId="18" xfId="0" applyFont="1" applyBorder="1" applyAlignment="1">
      <alignment horizontal="center" vertical="center" wrapText="1" shrinkToFit="1"/>
    </xf>
    <xf numFmtId="0" fontId="7" fillId="0" borderId="19" xfId="0" applyFont="1" applyBorder="1" applyAlignment="1">
      <alignment horizontal="center" vertical="center" wrapText="1" shrinkToFit="1"/>
    </xf>
    <xf numFmtId="0" fontId="7" fillId="0" borderId="20" xfId="0" applyFont="1" applyBorder="1" applyAlignment="1">
      <alignment horizontal="center" vertical="center"/>
    </xf>
    <xf numFmtId="0" fontId="7" fillId="0" borderId="21" xfId="0" applyFont="1" applyBorder="1" applyAlignment="1">
      <alignment horizontal="center" vertical="center"/>
    </xf>
    <xf numFmtId="2" fontId="7" fillId="0" borderId="20" xfId="0" applyNumberFormat="1" applyFont="1" applyBorder="1" applyAlignment="1">
      <alignment horizontal="center" vertical="center"/>
    </xf>
    <xf numFmtId="2" fontId="7" fillId="0" borderId="21" xfId="0" applyNumberFormat="1" applyFont="1" applyBorder="1" applyAlignment="1">
      <alignment horizontal="center" vertical="center"/>
    </xf>
    <xf numFmtId="0" fontId="9" fillId="34" borderId="11" xfId="0" applyFont="1" applyFill="1" applyBorder="1" applyAlignment="1" applyProtection="1">
      <alignment horizontal="left" vertical="center" wrapText="1"/>
      <protection locked="0"/>
    </xf>
    <xf numFmtId="0" fontId="10" fillId="34" borderId="12" xfId="0" applyFont="1" applyFill="1" applyBorder="1" applyAlignment="1" applyProtection="1">
      <alignment horizontal="left" vertical="center" wrapText="1"/>
      <protection locked="0"/>
    </xf>
    <xf numFmtId="0" fontId="10" fillId="34" borderId="13" xfId="0" applyFont="1" applyFill="1" applyBorder="1" applyAlignment="1" applyProtection="1">
      <alignment horizontal="left" vertical="center" wrapText="1"/>
      <protection locked="0"/>
    </xf>
    <xf numFmtId="4" fontId="9" fillId="34" borderId="12" xfId="0" applyNumberFormat="1" applyFont="1" applyFill="1" applyBorder="1" applyAlignment="1" applyProtection="1">
      <alignment horizontal="left" vertical="center" wrapText="1"/>
      <protection locked="0"/>
    </xf>
    <xf numFmtId="4" fontId="9" fillId="34" borderId="13" xfId="0" applyNumberFormat="1" applyFont="1" applyFill="1" applyBorder="1" applyAlignment="1" applyProtection="1">
      <alignment horizontal="left" vertical="center" wrapText="1"/>
      <protection locked="0"/>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44"/>
  <sheetViews>
    <sheetView tabSelected="1" view="pageBreakPreview" zoomScale="153" zoomScaleSheetLayoutView="153" zoomScalePageLayoutView="0" workbookViewId="0" topLeftCell="A62">
      <selection activeCell="P116" sqref="P116:P140"/>
    </sheetView>
  </sheetViews>
  <sheetFormatPr defaultColWidth="9.00390625" defaultRowHeight="12.75"/>
  <cols>
    <col min="1" max="1" width="6.125" style="1" customWidth="1"/>
    <col min="2" max="2" width="29.00390625" style="1" customWidth="1"/>
    <col min="3" max="3" width="13.125" style="1" customWidth="1"/>
    <col min="4" max="4" width="13.375" style="1" customWidth="1"/>
    <col min="5" max="5" width="14.00390625" style="1" customWidth="1"/>
    <col min="6" max="6" width="13.125" style="1" customWidth="1"/>
    <col min="7" max="7" width="12.875" style="38" customWidth="1"/>
    <col min="8" max="8" width="12.375" style="1" customWidth="1"/>
    <col min="9" max="9" width="12.125" style="1" customWidth="1"/>
    <col min="10" max="10" width="12.375" style="38" customWidth="1"/>
    <col min="11" max="11" width="13.25390625" style="1" customWidth="1"/>
    <col min="12" max="12" width="16.75390625" style="1" customWidth="1"/>
    <col min="13" max="13" width="15.25390625" style="28" customWidth="1"/>
    <col min="14" max="14" width="14.625" style="1" customWidth="1"/>
    <col min="15" max="15" width="15.125" style="1" customWidth="1"/>
    <col min="16" max="16" width="78.75390625" style="1" customWidth="1"/>
    <col min="17" max="16384" width="9.125" style="1" customWidth="1"/>
  </cols>
  <sheetData>
    <row r="1" ht="12.75">
      <c r="P1" s="2" t="s">
        <v>11</v>
      </c>
    </row>
    <row r="2" spans="2:16" s="3" customFormat="1" ht="17.25" customHeight="1">
      <c r="B2" s="58" t="s">
        <v>12</v>
      </c>
      <c r="C2" s="59"/>
      <c r="D2" s="59"/>
      <c r="E2" s="59"/>
      <c r="F2" s="59"/>
      <c r="G2" s="59"/>
      <c r="H2" s="59"/>
      <c r="I2" s="59"/>
      <c r="J2" s="59"/>
      <c r="K2" s="59"/>
      <c r="L2" s="59"/>
      <c r="M2" s="59"/>
      <c r="N2" s="60"/>
      <c r="O2" s="60"/>
      <c r="P2" s="60"/>
    </row>
    <row r="3" spans="2:16" s="3" customFormat="1" ht="19.5" customHeight="1" hidden="1">
      <c r="B3" s="58" t="s">
        <v>23</v>
      </c>
      <c r="C3" s="59"/>
      <c r="D3" s="59"/>
      <c r="E3" s="59"/>
      <c r="F3" s="59"/>
      <c r="G3" s="59"/>
      <c r="H3" s="59"/>
      <c r="I3" s="59"/>
      <c r="J3" s="59"/>
      <c r="K3" s="59"/>
      <c r="L3" s="59"/>
      <c r="M3" s="59"/>
      <c r="N3" s="60"/>
      <c r="O3" s="60"/>
      <c r="P3" s="60"/>
    </row>
    <row r="4" spans="2:16" ht="17.25" customHeight="1" hidden="1">
      <c r="B4" s="61" t="s">
        <v>22</v>
      </c>
      <c r="C4" s="62"/>
      <c r="D4" s="62"/>
      <c r="E4" s="62"/>
      <c r="F4" s="62"/>
      <c r="G4" s="62"/>
      <c r="H4" s="62"/>
      <c r="I4" s="62"/>
      <c r="J4" s="62"/>
      <c r="K4" s="62"/>
      <c r="L4" s="62"/>
      <c r="M4" s="62"/>
      <c r="N4" s="63"/>
      <c r="O4" s="63"/>
      <c r="P4" s="63"/>
    </row>
    <row r="5" ht="18.75" customHeight="1" hidden="1">
      <c r="P5" s="4" t="s">
        <v>10</v>
      </c>
    </row>
    <row r="6" spans="1:16" s="9" customFormat="1" ht="24" customHeight="1">
      <c r="A6" s="64" t="s">
        <v>16</v>
      </c>
      <c r="B6" s="67" t="s">
        <v>13</v>
      </c>
      <c r="C6" s="67" t="s">
        <v>32</v>
      </c>
      <c r="D6" s="71" t="s">
        <v>17</v>
      </c>
      <c r="E6" s="72"/>
      <c r="F6" s="72"/>
      <c r="G6" s="72"/>
      <c r="H6" s="72"/>
      <c r="I6" s="73"/>
      <c r="J6" s="74" t="s">
        <v>20</v>
      </c>
      <c r="K6" s="74"/>
      <c r="L6" s="74"/>
      <c r="M6" s="74"/>
      <c r="N6" s="74"/>
      <c r="O6" s="75" t="s">
        <v>21</v>
      </c>
      <c r="P6" s="67" t="s">
        <v>14</v>
      </c>
    </row>
    <row r="7" spans="1:16" s="9" customFormat="1" ht="16.5" customHeight="1">
      <c r="A7" s="65"/>
      <c r="B7" s="68"/>
      <c r="C7" s="68"/>
      <c r="D7" s="78" t="s">
        <v>18</v>
      </c>
      <c r="E7" s="74" t="s">
        <v>19</v>
      </c>
      <c r="F7" s="74"/>
      <c r="G7" s="74"/>
      <c r="H7" s="74"/>
      <c r="I7" s="75" t="s">
        <v>24</v>
      </c>
      <c r="J7" s="80" t="s">
        <v>18</v>
      </c>
      <c r="K7" s="74" t="s">
        <v>19</v>
      </c>
      <c r="L7" s="74"/>
      <c r="M7" s="74"/>
      <c r="N7" s="74"/>
      <c r="O7" s="76"/>
      <c r="P7" s="68"/>
    </row>
    <row r="8" spans="1:16" s="11" customFormat="1" ht="33.75" customHeight="1">
      <c r="A8" s="66"/>
      <c r="B8" s="69"/>
      <c r="C8" s="70"/>
      <c r="D8" s="79"/>
      <c r="E8" s="10" t="s">
        <v>28</v>
      </c>
      <c r="F8" s="10" t="s">
        <v>29</v>
      </c>
      <c r="G8" s="39" t="s">
        <v>30</v>
      </c>
      <c r="H8" s="10" t="s">
        <v>31</v>
      </c>
      <c r="I8" s="77"/>
      <c r="J8" s="81"/>
      <c r="K8" s="10" t="s">
        <v>28</v>
      </c>
      <c r="L8" s="10" t="s">
        <v>29</v>
      </c>
      <c r="M8" s="29" t="s">
        <v>30</v>
      </c>
      <c r="N8" s="10" t="s">
        <v>31</v>
      </c>
      <c r="O8" s="77"/>
      <c r="P8" s="68"/>
    </row>
    <row r="9" spans="1:24" s="8" customFormat="1" ht="18.75" customHeight="1">
      <c r="A9" s="6">
        <v>1</v>
      </c>
      <c r="B9" s="6">
        <v>2</v>
      </c>
      <c r="C9" s="6">
        <v>3</v>
      </c>
      <c r="D9" s="6">
        <v>4</v>
      </c>
      <c r="E9" s="6">
        <v>5</v>
      </c>
      <c r="F9" s="6">
        <v>6</v>
      </c>
      <c r="G9" s="40">
        <v>7</v>
      </c>
      <c r="H9" s="6">
        <v>8</v>
      </c>
      <c r="I9" s="6">
        <v>9</v>
      </c>
      <c r="J9" s="40">
        <v>10</v>
      </c>
      <c r="K9" s="6">
        <v>11</v>
      </c>
      <c r="L9" s="6">
        <v>12</v>
      </c>
      <c r="M9" s="30">
        <v>13</v>
      </c>
      <c r="N9" s="6">
        <v>14</v>
      </c>
      <c r="O9" s="6">
        <v>15</v>
      </c>
      <c r="P9" s="6">
        <v>16</v>
      </c>
      <c r="Q9" s="7"/>
      <c r="R9" s="7"/>
      <c r="S9" s="7"/>
      <c r="T9" s="7"/>
      <c r="U9" s="7"/>
      <c r="V9" s="7"/>
      <c r="W9" s="7"/>
      <c r="X9" s="7"/>
    </row>
    <row r="10" spans="1:16" s="5" customFormat="1" ht="39" customHeight="1">
      <c r="A10" s="12"/>
      <c r="B10" s="54" t="s">
        <v>15</v>
      </c>
      <c r="C10" s="55"/>
      <c r="D10" s="55"/>
      <c r="E10" s="55"/>
      <c r="F10" s="55"/>
      <c r="G10" s="55"/>
      <c r="H10" s="55"/>
      <c r="I10" s="55"/>
      <c r="J10" s="55"/>
      <c r="K10" s="55"/>
      <c r="L10" s="55"/>
      <c r="M10" s="55"/>
      <c r="N10" s="56"/>
      <c r="O10" s="56"/>
      <c r="P10" s="57"/>
    </row>
    <row r="11" spans="1:16" ht="15.75" customHeight="1">
      <c r="A11" s="13">
        <v>1</v>
      </c>
      <c r="B11" s="82" t="s">
        <v>25</v>
      </c>
      <c r="C11" s="83"/>
      <c r="D11" s="83"/>
      <c r="E11" s="83"/>
      <c r="F11" s="83"/>
      <c r="G11" s="83"/>
      <c r="H11" s="83"/>
      <c r="I11" s="83"/>
      <c r="J11" s="83"/>
      <c r="K11" s="83"/>
      <c r="L11" s="83"/>
      <c r="M11" s="83"/>
      <c r="N11" s="83"/>
      <c r="O11" s="83"/>
      <c r="P11" s="84"/>
    </row>
    <row r="12" spans="1:16" ht="12" customHeight="1">
      <c r="A12" s="51"/>
      <c r="B12" s="14" t="s">
        <v>9</v>
      </c>
      <c r="C12" s="15">
        <f>C14+C15+C16+C17</f>
        <v>185</v>
      </c>
      <c r="D12" s="15">
        <f>D14+D15+D16+D17</f>
        <v>185</v>
      </c>
      <c r="E12" s="15">
        <f>E14+E15+E16+E17</f>
        <v>200</v>
      </c>
      <c r="F12" s="15">
        <f>F14+F15+F16+F17</f>
        <v>0</v>
      </c>
      <c r="G12" s="41">
        <v>0</v>
      </c>
      <c r="H12" s="15">
        <v>-15</v>
      </c>
      <c r="I12" s="15">
        <f>D12/C12*100</f>
        <v>100</v>
      </c>
      <c r="J12" s="41">
        <f>J14+J15+J16+J17</f>
        <v>185</v>
      </c>
      <c r="K12" s="15">
        <f>K14+K15+K16+K17</f>
        <v>11.5</v>
      </c>
      <c r="L12" s="15">
        <f>L14+L15+L16+L17</f>
        <v>15.05</v>
      </c>
      <c r="M12" s="31">
        <f>M14+M15+M16+M17</f>
        <v>21.15</v>
      </c>
      <c r="N12" s="15">
        <f>N14+N15+N16+N17</f>
        <v>137.3</v>
      </c>
      <c r="O12" s="15">
        <f>J12/D12*100</f>
        <v>100</v>
      </c>
      <c r="P12" s="52" t="s">
        <v>50</v>
      </c>
    </row>
    <row r="13" spans="1:16" ht="12" customHeight="1">
      <c r="A13" s="51"/>
      <c r="B13" s="16" t="s">
        <v>0</v>
      </c>
      <c r="C13" s="17"/>
      <c r="D13" s="17"/>
      <c r="E13" s="17"/>
      <c r="F13" s="17"/>
      <c r="G13" s="42"/>
      <c r="H13" s="17"/>
      <c r="I13" s="17"/>
      <c r="J13" s="42"/>
      <c r="K13" s="17"/>
      <c r="L13" s="17"/>
      <c r="M13" s="32"/>
      <c r="N13" s="17"/>
      <c r="O13" s="17"/>
      <c r="P13" s="52"/>
    </row>
    <row r="14" spans="1:16" ht="12" customHeight="1">
      <c r="A14" s="51"/>
      <c r="B14" s="18" t="s">
        <v>1</v>
      </c>
      <c r="C14" s="17"/>
      <c r="D14" s="17"/>
      <c r="E14" s="17"/>
      <c r="F14" s="17"/>
      <c r="G14" s="42"/>
      <c r="H14" s="17"/>
      <c r="I14" s="19"/>
      <c r="J14" s="42"/>
      <c r="K14" s="17"/>
      <c r="L14" s="17"/>
      <c r="M14" s="32"/>
      <c r="N14" s="17"/>
      <c r="O14" s="17"/>
      <c r="P14" s="52"/>
    </row>
    <row r="15" spans="1:16" ht="12" customHeight="1">
      <c r="A15" s="51"/>
      <c r="B15" s="18" t="s">
        <v>5</v>
      </c>
      <c r="C15" s="17">
        <v>185</v>
      </c>
      <c r="D15" s="25">
        <f>E15+F15+G15+H15</f>
        <v>185</v>
      </c>
      <c r="E15" s="17">
        <v>200</v>
      </c>
      <c r="F15" s="17">
        <v>0</v>
      </c>
      <c r="G15" s="42">
        <v>0</v>
      </c>
      <c r="H15" s="17">
        <v>-15</v>
      </c>
      <c r="I15" s="19">
        <f>D15/C15*100</f>
        <v>100</v>
      </c>
      <c r="J15" s="42">
        <f>K15+L15+M15+N15</f>
        <v>185</v>
      </c>
      <c r="K15" s="17">
        <v>11.5</v>
      </c>
      <c r="L15" s="17">
        <v>15.05</v>
      </c>
      <c r="M15" s="32">
        <v>21.15</v>
      </c>
      <c r="N15" s="17">
        <v>137.3</v>
      </c>
      <c r="O15" s="17">
        <f>J15/D15*100</f>
        <v>100</v>
      </c>
      <c r="P15" s="52"/>
    </row>
    <row r="16" spans="1:16" ht="13.5" customHeight="1">
      <c r="A16" s="51"/>
      <c r="B16" s="18" t="s">
        <v>6</v>
      </c>
      <c r="C16" s="17"/>
      <c r="D16" s="17"/>
      <c r="E16" s="17"/>
      <c r="F16" s="17"/>
      <c r="G16" s="42"/>
      <c r="H16" s="17"/>
      <c r="I16" s="19"/>
      <c r="J16" s="42"/>
      <c r="K16" s="17"/>
      <c r="L16" s="17"/>
      <c r="M16" s="32"/>
      <c r="N16" s="17"/>
      <c r="O16" s="17"/>
      <c r="P16" s="52"/>
    </row>
    <row r="17" spans="1:16" ht="12.75">
      <c r="A17" s="51"/>
      <c r="B17" s="18" t="s">
        <v>2</v>
      </c>
      <c r="C17" s="17"/>
      <c r="D17" s="17"/>
      <c r="E17" s="17"/>
      <c r="F17" s="17"/>
      <c r="G17" s="42"/>
      <c r="H17" s="17"/>
      <c r="I17" s="19"/>
      <c r="J17" s="42"/>
      <c r="K17" s="17"/>
      <c r="L17" s="17"/>
      <c r="M17" s="32"/>
      <c r="N17" s="17"/>
      <c r="O17" s="17"/>
      <c r="P17" s="52"/>
    </row>
    <row r="18" spans="1:16" ht="12.75">
      <c r="A18" s="51"/>
      <c r="B18" s="16" t="s">
        <v>3</v>
      </c>
      <c r="C18" s="17"/>
      <c r="D18" s="17"/>
      <c r="E18" s="17"/>
      <c r="F18" s="17"/>
      <c r="G18" s="42"/>
      <c r="H18" s="17"/>
      <c r="I18" s="17"/>
      <c r="J18" s="42"/>
      <c r="K18" s="17"/>
      <c r="L18" s="17"/>
      <c r="M18" s="36"/>
      <c r="N18" s="17"/>
      <c r="O18" s="17"/>
      <c r="P18" s="52"/>
    </row>
    <row r="19" spans="1:16" ht="12.75">
      <c r="A19" s="51"/>
      <c r="B19" s="20" t="s">
        <v>7</v>
      </c>
      <c r="C19" s="21"/>
      <c r="D19" s="21"/>
      <c r="E19" s="21"/>
      <c r="F19" s="21"/>
      <c r="G19" s="43"/>
      <c r="H19" s="21"/>
      <c r="I19" s="21"/>
      <c r="J19" s="43"/>
      <c r="K19" s="21"/>
      <c r="L19" s="21"/>
      <c r="M19" s="33"/>
      <c r="N19" s="21"/>
      <c r="O19" s="21"/>
      <c r="P19" s="52"/>
    </row>
    <row r="20" spans="1:16" ht="12.75">
      <c r="A20" s="51"/>
      <c r="B20" s="16" t="s">
        <v>0</v>
      </c>
      <c r="C20" s="22"/>
      <c r="D20" s="22"/>
      <c r="E20" s="22"/>
      <c r="F20" s="22"/>
      <c r="G20" s="44"/>
      <c r="H20" s="22"/>
      <c r="I20" s="17"/>
      <c r="J20" s="42"/>
      <c r="K20" s="17"/>
      <c r="L20" s="17"/>
      <c r="M20" s="36"/>
      <c r="N20" s="22"/>
      <c r="O20" s="17"/>
      <c r="P20" s="52"/>
    </row>
    <row r="21" spans="1:16" ht="12.75">
      <c r="A21" s="51"/>
      <c r="B21" s="18" t="s">
        <v>1</v>
      </c>
      <c r="C21" s="23"/>
      <c r="D21" s="23"/>
      <c r="E21" s="23"/>
      <c r="F21" s="23"/>
      <c r="G21" s="37"/>
      <c r="H21" s="23"/>
      <c r="I21" s="17"/>
      <c r="J21" s="42"/>
      <c r="K21" s="17"/>
      <c r="L21" s="17"/>
      <c r="M21" s="34"/>
      <c r="N21" s="23"/>
      <c r="O21" s="17"/>
      <c r="P21" s="52"/>
    </row>
    <row r="22" spans="1:16" ht="12.75">
      <c r="A22" s="51"/>
      <c r="B22" s="18" t="s">
        <v>5</v>
      </c>
      <c r="C22" s="23"/>
      <c r="D22" s="23"/>
      <c r="E22" s="23"/>
      <c r="F22" s="23"/>
      <c r="G22" s="37"/>
      <c r="H22" s="23"/>
      <c r="I22" s="17"/>
      <c r="J22" s="42"/>
      <c r="K22" s="17"/>
      <c r="L22" s="17"/>
      <c r="M22" s="34"/>
      <c r="N22" s="23"/>
      <c r="O22" s="17"/>
      <c r="P22" s="52"/>
    </row>
    <row r="23" spans="1:16" ht="12.75">
      <c r="A23" s="51"/>
      <c r="B23" s="18" t="s">
        <v>6</v>
      </c>
      <c r="C23" s="23"/>
      <c r="D23" s="23"/>
      <c r="E23" s="23"/>
      <c r="F23" s="23"/>
      <c r="G23" s="37"/>
      <c r="H23" s="23"/>
      <c r="I23" s="17"/>
      <c r="J23" s="42"/>
      <c r="K23" s="17"/>
      <c r="L23" s="17"/>
      <c r="M23" s="34"/>
      <c r="N23" s="23"/>
      <c r="O23" s="17"/>
      <c r="P23" s="52"/>
    </row>
    <row r="24" spans="1:16" ht="12.75">
      <c r="A24" s="51"/>
      <c r="B24" s="18" t="s">
        <v>2</v>
      </c>
      <c r="C24" s="23"/>
      <c r="D24" s="23"/>
      <c r="E24" s="23"/>
      <c r="F24" s="23"/>
      <c r="G24" s="37"/>
      <c r="H24" s="23"/>
      <c r="I24" s="17"/>
      <c r="J24" s="42"/>
      <c r="K24" s="17"/>
      <c r="L24" s="17"/>
      <c r="M24" s="34"/>
      <c r="N24" s="23"/>
      <c r="O24" s="17"/>
      <c r="P24" s="52"/>
    </row>
    <row r="25" spans="1:16" ht="18" customHeight="1">
      <c r="A25" s="51"/>
      <c r="B25" s="20" t="s">
        <v>8</v>
      </c>
      <c r="C25" s="21"/>
      <c r="D25" s="21"/>
      <c r="E25" s="21"/>
      <c r="F25" s="21"/>
      <c r="G25" s="43"/>
      <c r="H25" s="21"/>
      <c r="I25" s="21"/>
      <c r="J25" s="43"/>
      <c r="K25" s="21"/>
      <c r="L25" s="21"/>
      <c r="M25" s="33"/>
      <c r="N25" s="21"/>
      <c r="O25" s="21"/>
      <c r="P25" s="52"/>
    </row>
    <row r="26" spans="1:16" ht="18" customHeight="1">
      <c r="A26" s="51"/>
      <c r="B26" s="16" t="s">
        <v>0</v>
      </c>
      <c r="C26" s="22"/>
      <c r="D26" s="22"/>
      <c r="E26" s="22"/>
      <c r="F26" s="22"/>
      <c r="G26" s="44"/>
      <c r="H26" s="22"/>
      <c r="I26" s="17"/>
      <c r="J26" s="42"/>
      <c r="K26" s="17"/>
      <c r="L26" s="17"/>
      <c r="M26" s="36"/>
      <c r="N26" s="22"/>
      <c r="O26" s="22"/>
      <c r="P26" s="52"/>
    </row>
    <row r="27" spans="1:16" ht="15.75" customHeight="1">
      <c r="A27" s="51"/>
      <c r="B27" s="18" t="s">
        <v>1</v>
      </c>
      <c r="C27" s="23"/>
      <c r="D27" s="23"/>
      <c r="E27" s="23"/>
      <c r="F27" s="23"/>
      <c r="G27" s="37"/>
      <c r="H27" s="23"/>
      <c r="I27" s="19"/>
      <c r="J27" s="46"/>
      <c r="K27" s="19"/>
      <c r="L27" s="19"/>
      <c r="M27" s="34"/>
      <c r="N27" s="23"/>
      <c r="O27" s="17"/>
      <c r="P27" s="52"/>
    </row>
    <row r="28" spans="1:16" ht="18" customHeight="1">
      <c r="A28" s="51"/>
      <c r="B28" s="18" t="s">
        <v>5</v>
      </c>
      <c r="C28" s="23"/>
      <c r="D28" s="23"/>
      <c r="E28" s="23"/>
      <c r="F28" s="23"/>
      <c r="G28" s="37"/>
      <c r="H28" s="23"/>
      <c r="I28" s="19"/>
      <c r="J28" s="46"/>
      <c r="K28" s="19"/>
      <c r="L28" s="19"/>
      <c r="M28" s="34"/>
      <c r="N28" s="23"/>
      <c r="O28" s="17"/>
      <c r="P28" s="52"/>
    </row>
    <row r="29" spans="1:16" ht="16.5" customHeight="1">
      <c r="A29" s="51"/>
      <c r="B29" s="18" t="s">
        <v>6</v>
      </c>
      <c r="C29" s="23"/>
      <c r="D29" s="23"/>
      <c r="E29" s="23"/>
      <c r="F29" s="23"/>
      <c r="G29" s="37"/>
      <c r="H29" s="23"/>
      <c r="I29" s="19"/>
      <c r="J29" s="46"/>
      <c r="K29" s="19"/>
      <c r="L29" s="19"/>
      <c r="M29" s="34"/>
      <c r="N29" s="23"/>
      <c r="O29" s="17"/>
      <c r="P29" s="52"/>
    </row>
    <row r="30" spans="1:16" ht="17.25" customHeight="1">
      <c r="A30" s="51"/>
      <c r="B30" s="18" t="s">
        <v>2</v>
      </c>
      <c r="C30" s="23"/>
      <c r="D30" s="23"/>
      <c r="E30" s="23"/>
      <c r="F30" s="23"/>
      <c r="G30" s="37"/>
      <c r="H30" s="23"/>
      <c r="I30" s="19"/>
      <c r="J30" s="46"/>
      <c r="K30" s="19"/>
      <c r="L30" s="19"/>
      <c r="M30" s="34"/>
      <c r="N30" s="23"/>
      <c r="O30" s="17"/>
      <c r="P30" s="52"/>
    </row>
    <row r="31" spans="1:16" ht="18" customHeight="1">
      <c r="A31" s="51"/>
      <c r="B31" s="20" t="s">
        <v>4</v>
      </c>
      <c r="C31" s="21">
        <f aca="true" t="shared" si="0" ref="C31:H31">C33+C34+C35+C36</f>
        <v>185</v>
      </c>
      <c r="D31" s="21">
        <f>E31+F31+G31+H31</f>
        <v>185</v>
      </c>
      <c r="E31" s="21">
        <f t="shared" si="0"/>
        <v>200</v>
      </c>
      <c r="F31" s="21">
        <f t="shared" si="0"/>
        <v>0</v>
      </c>
      <c r="G31" s="43">
        <f t="shared" si="0"/>
        <v>0</v>
      </c>
      <c r="H31" s="21">
        <f t="shared" si="0"/>
        <v>-15</v>
      </c>
      <c r="I31" s="21">
        <f>D31/C31*100</f>
        <v>100</v>
      </c>
      <c r="J31" s="43">
        <f>J33+J34+J35+J36</f>
        <v>185</v>
      </c>
      <c r="K31" s="21">
        <f>K33+K34+K35+K36</f>
        <v>11.5</v>
      </c>
      <c r="L31" s="21">
        <f>L33+L34+L35+L36</f>
        <v>15.05</v>
      </c>
      <c r="M31" s="33">
        <v>21.15</v>
      </c>
      <c r="N31" s="21">
        <f>N33+N34+N35+N36</f>
        <v>137.3</v>
      </c>
      <c r="O31" s="21">
        <f>J31/D31*100</f>
        <v>100</v>
      </c>
      <c r="P31" s="52"/>
    </row>
    <row r="32" spans="1:16" ht="15.75" customHeight="1">
      <c r="A32" s="51"/>
      <c r="B32" s="16" t="s">
        <v>0</v>
      </c>
      <c r="C32" s="22"/>
      <c r="D32" s="22"/>
      <c r="E32" s="22"/>
      <c r="F32" s="22"/>
      <c r="G32" s="44"/>
      <c r="H32" s="22"/>
      <c r="I32" s="17"/>
      <c r="J32" s="42"/>
      <c r="K32" s="17"/>
      <c r="L32" s="17"/>
      <c r="M32" s="36"/>
      <c r="N32" s="22"/>
      <c r="O32" s="22"/>
      <c r="P32" s="52"/>
    </row>
    <row r="33" spans="1:16" ht="16.5" customHeight="1">
      <c r="A33" s="51"/>
      <c r="B33" s="18" t="s">
        <v>1</v>
      </c>
      <c r="C33" s="24"/>
      <c r="D33" s="24"/>
      <c r="E33" s="23"/>
      <c r="F33" s="23"/>
      <c r="G33" s="37"/>
      <c r="H33" s="23"/>
      <c r="I33" s="19"/>
      <c r="J33" s="46"/>
      <c r="K33" s="19"/>
      <c r="L33" s="19"/>
      <c r="M33" s="34"/>
      <c r="N33" s="23"/>
      <c r="O33" s="17"/>
      <c r="P33" s="52"/>
    </row>
    <row r="34" spans="1:16" ht="15" customHeight="1">
      <c r="A34" s="51"/>
      <c r="B34" s="18" t="s">
        <v>5</v>
      </c>
      <c r="C34" s="24">
        <v>185</v>
      </c>
      <c r="D34" s="24">
        <f>E34+F34+G34+H34</f>
        <v>185</v>
      </c>
      <c r="E34" s="23">
        <v>200</v>
      </c>
      <c r="F34" s="23">
        <v>0</v>
      </c>
      <c r="G34" s="37">
        <v>0</v>
      </c>
      <c r="H34" s="23">
        <v>-15</v>
      </c>
      <c r="I34" s="19">
        <f>D34/C34*100</f>
        <v>100</v>
      </c>
      <c r="J34" s="47">
        <f>K34+L34+M34+N34</f>
        <v>185</v>
      </c>
      <c r="K34" s="19">
        <v>11.5</v>
      </c>
      <c r="L34" s="19">
        <v>15.05</v>
      </c>
      <c r="M34" s="34">
        <v>21.15</v>
      </c>
      <c r="N34" s="23">
        <v>137.3</v>
      </c>
      <c r="O34" s="17">
        <f>J34/D34*100</f>
        <v>100</v>
      </c>
      <c r="P34" s="52"/>
    </row>
    <row r="35" spans="1:16" ht="17.25" customHeight="1">
      <c r="A35" s="51"/>
      <c r="B35" s="18" t="s">
        <v>6</v>
      </c>
      <c r="C35" s="24"/>
      <c r="D35" s="24"/>
      <c r="E35" s="23"/>
      <c r="F35" s="23"/>
      <c r="G35" s="37"/>
      <c r="H35" s="23"/>
      <c r="I35" s="19"/>
      <c r="J35" s="46"/>
      <c r="K35" s="19"/>
      <c r="L35" s="19"/>
      <c r="M35" s="34"/>
      <c r="N35" s="23"/>
      <c r="O35" s="17"/>
      <c r="P35" s="52"/>
    </row>
    <row r="36" spans="1:16" ht="16.5" customHeight="1">
      <c r="A36" s="51"/>
      <c r="B36" s="18" t="s">
        <v>2</v>
      </c>
      <c r="C36" s="23"/>
      <c r="D36" s="23"/>
      <c r="E36" s="23"/>
      <c r="F36" s="23"/>
      <c r="G36" s="37"/>
      <c r="H36" s="23"/>
      <c r="I36" s="19"/>
      <c r="J36" s="46"/>
      <c r="K36" s="19"/>
      <c r="L36" s="19"/>
      <c r="M36" s="34"/>
      <c r="N36" s="23"/>
      <c r="O36" s="17"/>
      <c r="P36" s="52"/>
    </row>
    <row r="37" spans="1:16" ht="15.75">
      <c r="A37" s="13">
        <v>2</v>
      </c>
      <c r="B37" s="48" t="s">
        <v>34</v>
      </c>
      <c r="C37" s="49"/>
      <c r="D37" s="49"/>
      <c r="E37" s="49"/>
      <c r="F37" s="49"/>
      <c r="G37" s="49"/>
      <c r="H37" s="49"/>
      <c r="I37" s="49"/>
      <c r="J37" s="49"/>
      <c r="K37" s="49"/>
      <c r="L37" s="49"/>
      <c r="M37" s="49"/>
      <c r="N37" s="49"/>
      <c r="O37" s="49"/>
      <c r="P37" s="50"/>
    </row>
    <row r="38" spans="1:16" ht="12.75">
      <c r="A38" s="51"/>
      <c r="B38" s="14" t="s">
        <v>9</v>
      </c>
      <c r="C38" s="21">
        <f>C40+C41+C42+C43</f>
        <v>5102</v>
      </c>
      <c r="D38" s="21">
        <f>D40+D41+D42+D43</f>
        <v>5102</v>
      </c>
      <c r="E38" s="15">
        <f>E40+E41+E42+E43</f>
        <v>300</v>
      </c>
      <c r="F38" s="15">
        <f>F40+F41+F42+F43</f>
        <v>4702</v>
      </c>
      <c r="G38" s="41">
        <f>G40+G41+G42+G43</f>
        <v>0</v>
      </c>
      <c r="H38" s="15">
        <f>H40+H41+H42+H43</f>
        <v>100</v>
      </c>
      <c r="I38" s="15">
        <f>(D38/C38)*100</f>
        <v>100</v>
      </c>
      <c r="J38" s="41">
        <f>J40+J41+J42+J43</f>
        <v>5102</v>
      </c>
      <c r="K38" s="15">
        <f>K40+K41+K42+K43</f>
        <v>0</v>
      </c>
      <c r="L38" s="15">
        <f>L40+L41+L42+L43</f>
        <v>3095.77</v>
      </c>
      <c r="M38" s="31">
        <f>M40+M41+M42+M43</f>
        <v>398.61</v>
      </c>
      <c r="N38" s="15">
        <f>N40+N41+N42+N43</f>
        <v>1607.62</v>
      </c>
      <c r="O38" s="15">
        <f>J38/D38*100</f>
        <v>100</v>
      </c>
      <c r="P38" s="52" t="s">
        <v>42</v>
      </c>
    </row>
    <row r="39" spans="1:16" ht="12.75">
      <c r="A39" s="51"/>
      <c r="B39" s="16" t="s">
        <v>0</v>
      </c>
      <c r="C39" s="17"/>
      <c r="D39" s="17"/>
      <c r="E39" s="17"/>
      <c r="F39" s="17"/>
      <c r="G39" s="42"/>
      <c r="H39" s="17"/>
      <c r="I39" s="17"/>
      <c r="J39" s="42"/>
      <c r="K39" s="17"/>
      <c r="L39" s="17"/>
      <c r="M39" s="32"/>
      <c r="N39" s="17"/>
      <c r="O39" s="17"/>
      <c r="P39" s="52"/>
    </row>
    <row r="40" spans="1:16" ht="12.75">
      <c r="A40" s="51"/>
      <c r="B40" s="18" t="s">
        <v>1</v>
      </c>
      <c r="C40" s="17">
        <v>4702</v>
      </c>
      <c r="D40" s="17">
        <f>E40+F40+G40+H40</f>
        <v>4702</v>
      </c>
      <c r="E40" s="17">
        <v>0</v>
      </c>
      <c r="F40" s="17">
        <v>4702</v>
      </c>
      <c r="G40" s="42">
        <v>0</v>
      </c>
      <c r="H40" s="17">
        <v>0</v>
      </c>
      <c r="I40" s="17">
        <f>D40/C40*100</f>
        <v>100</v>
      </c>
      <c r="J40" s="42">
        <f>K40+L40+M40+N40</f>
        <v>4702</v>
      </c>
      <c r="K40" s="17">
        <v>0</v>
      </c>
      <c r="L40" s="17">
        <v>3095.77</v>
      </c>
      <c r="M40" s="32">
        <v>398.61</v>
      </c>
      <c r="N40" s="17">
        <v>1207.62</v>
      </c>
      <c r="O40" s="17">
        <f>J40/D40*100</f>
        <v>100</v>
      </c>
      <c r="P40" s="52"/>
    </row>
    <row r="41" spans="1:16" ht="12.75">
      <c r="A41" s="51"/>
      <c r="B41" s="18" t="s">
        <v>5</v>
      </c>
      <c r="C41" s="17">
        <v>400</v>
      </c>
      <c r="D41" s="17">
        <f>E41+F41+G41+H41</f>
        <v>400</v>
      </c>
      <c r="E41" s="17">
        <v>300</v>
      </c>
      <c r="F41" s="17">
        <v>0</v>
      </c>
      <c r="G41" s="42">
        <v>0</v>
      </c>
      <c r="H41" s="17">
        <v>100</v>
      </c>
      <c r="I41" s="17">
        <f>D41/C41*100</f>
        <v>100</v>
      </c>
      <c r="J41" s="42">
        <f>K41+L41+M41+N41</f>
        <v>400</v>
      </c>
      <c r="K41" s="17">
        <v>0</v>
      </c>
      <c r="L41" s="17">
        <v>0</v>
      </c>
      <c r="M41" s="32">
        <v>0</v>
      </c>
      <c r="N41" s="17">
        <v>400</v>
      </c>
      <c r="O41" s="17">
        <f>J41/D41*100</f>
        <v>100</v>
      </c>
      <c r="P41" s="52"/>
    </row>
    <row r="42" spans="1:16" ht="12.75">
      <c r="A42" s="51"/>
      <c r="B42" s="18" t="s">
        <v>6</v>
      </c>
      <c r="C42" s="17"/>
      <c r="D42" s="17"/>
      <c r="E42" s="17"/>
      <c r="F42" s="17"/>
      <c r="G42" s="42"/>
      <c r="H42" s="17"/>
      <c r="I42" s="17"/>
      <c r="J42" s="42"/>
      <c r="K42" s="17"/>
      <c r="L42" s="17"/>
      <c r="M42" s="32"/>
      <c r="N42" s="17"/>
      <c r="O42" s="17"/>
      <c r="P42" s="52"/>
    </row>
    <row r="43" spans="1:16" ht="12.75">
      <c r="A43" s="51"/>
      <c r="B43" s="18" t="s">
        <v>2</v>
      </c>
      <c r="C43" s="17"/>
      <c r="D43" s="17"/>
      <c r="E43" s="17"/>
      <c r="F43" s="17"/>
      <c r="G43" s="42"/>
      <c r="H43" s="17"/>
      <c r="I43" s="17"/>
      <c r="J43" s="42"/>
      <c r="K43" s="17"/>
      <c r="L43" s="17"/>
      <c r="M43" s="32"/>
      <c r="N43" s="17"/>
      <c r="O43" s="17"/>
      <c r="P43" s="52"/>
    </row>
    <row r="44" spans="1:16" ht="12.75">
      <c r="A44" s="51"/>
      <c r="B44" s="16" t="s">
        <v>3</v>
      </c>
      <c r="C44" s="17"/>
      <c r="D44" s="17"/>
      <c r="E44" s="17"/>
      <c r="F44" s="17"/>
      <c r="G44" s="42"/>
      <c r="H44" s="17"/>
      <c r="I44" s="17"/>
      <c r="J44" s="42"/>
      <c r="K44" s="17"/>
      <c r="L44" s="17"/>
      <c r="M44" s="36"/>
      <c r="N44" s="17"/>
      <c r="O44" s="17"/>
      <c r="P44" s="52"/>
    </row>
    <row r="45" spans="1:16" ht="12.75">
      <c r="A45" s="51"/>
      <c r="B45" s="20" t="s">
        <v>7</v>
      </c>
      <c r="C45" s="21"/>
      <c r="D45" s="21"/>
      <c r="E45" s="21"/>
      <c r="F45" s="21"/>
      <c r="G45" s="43"/>
      <c r="H45" s="21"/>
      <c r="I45" s="21"/>
      <c r="J45" s="43"/>
      <c r="K45" s="21"/>
      <c r="L45" s="21"/>
      <c r="M45" s="33"/>
      <c r="N45" s="21"/>
      <c r="O45" s="21"/>
      <c r="P45" s="52"/>
    </row>
    <row r="46" spans="1:16" ht="18" customHeight="1">
      <c r="A46" s="51"/>
      <c r="B46" s="16" t="s">
        <v>0</v>
      </c>
      <c r="C46" s="22"/>
      <c r="D46" s="22"/>
      <c r="E46" s="22"/>
      <c r="F46" s="22"/>
      <c r="G46" s="44"/>
      <c r="H46" s="22"/>
      <c r="I46" s="17"/>
      <c r="J46" s="42"/>
      <c r="K46" s="17"/>
      <c r="L46" s="17"/>
      <c r="M46" s="36"/>
      <c r="N46" s="22"/>
      <c r="O46" s="17"/>
      <c r="P46" s="52"/>
    </row>
    <row r="47" spans="1:16" ht="21.75" customHeight="1">
      <c r="A47" s="51"/>
      <c r="B47" s="18" t="s">
        <v>1</v>
      </c>
      <c r="C47" s="23"/>
      <c r="D47" s="23"/>
      <c r="E47" s="23"/>
      <c r="F47" s="23"/>
      <c r="G47" s="37"/>
      <c r="H47" s="23"/>
      <c r="I47" s="17"/>
      <c r="J47" s="42"/>
      <c r="K47" s="17"/>
      <c r="L47" s="17"/>
      <c r="M47" s="34"/>
      <c r="N47" s="23"/>
      <c r="O47" s="17"/>
      <c r="P47" s="52"/>
    </row>
    <row r="48" spans="1:16" ht="27.75" customHeight="1">
      <c r="A48" s="51"/>
      <c r="B48" s="18" t="s">
        <v>5</v>
      </c>
      <c r="C48" s="23"/>
      <c r="D48" s="23"/>
      <c r="E48" s="23"/>
      <c r="F48" s="23"/>
      <c r="G48" s="37"/>
      <c r="H48" s="23"/>
      <c r="I48" s="17"/>
      <c r="J48" s="42"/>
      <c r="K48" s="17"/>
      <c r="L48" s="17"/>
      <c r="M48" s="34"/>
      <c r="N48" s="23"/>
      <c r="O48" s="17"/>
      <c r="P48" s="52"/>
    </row>
    <row r="49" spans="1:16" ht="21.75" customHeight="1">
      <c r="A49" s="51"/>
      <c r="B49" s="18" t="s">
        <v>6</v>
      </c>
      <c r="C49" s="23"/>
      <c r="D49" s="23"/>
      <c r="E49" s="23"/>
      <c r="F49" s="23"/>
      <c r="G49" s="37"/>
      <c r="H49" s="23"/>
      <c r="I49" s="17"/>
      <c r="J49" s="42"/>
      <c r="K49" s="17"/>
      <c r="L49" s="17"/>
      <c r="M49" s="34"/>
      <c r="N49" s="23"/>
      <c r="O49" s="17"/>
      <c r="P49" s="52"/>
    </row>
    <row r="50" spans="1:16" ht="22.5" customHeight="1">
      <c r="A50" s="51"/>
      <c r="B50" s="18" t="s">
        <v>2</v>
      </c>
      <c r="C50" s="23"/>
      <c r="D50" s="23"/>
      <c r="E50" s="23"/>
      <c r="F50" s="23"/>
      <c r="G50" s="37"/>
      <c r="H50" s="23"/>
      <c r="I50" s="17"/>
      <c r="J50" s="42"/>
      <c r="K50" s="17"/>
      <c r="L50" s="17"/>
      <c r="M50" s="34"/>
      <c r="N50" s="23"/>
      <c r="O50" s="17"/>
      <c r="P50" s="52"/>
    </row>
    <row r="51" spans="1:16" ht="30.75" customHeight="1">
      <c r="A51" s="51"/>
      <c r="B51" s="20" t="s">
        <v>8</v>
      </c>
      <c r="C51" s="21">
        <f aca="true" t="shared" si="1" ref="C51:H51">C53+C54+C55+C56</f>
        <v>0</v>
      </c>
      <c r="D51" s="21">
        <f t="shared" si="1"/>
        <v>0</v>
      </c>
      <c r="E51" s="15">
        <f t="shared" si="1"/>
        <v>0</v>
      </c>
      <c r="F51" s="15">
        <f t="shared" si="1"/>
        <v>0</v>
      </c>
      <c r="G51" s="41">
        <f t="shared" si="1"/>
        <v>0</v>
      </c>
      <c r="H51" s="15">
        <f t="shared" si="1"/>
        <v>0</v>
      </c>
      <c r="I51" s="15">
        <v>0</v>
      </c>
      <c r="J51" s="41">
        <f>J53+J54+J55+J56</f>
        <v>0</v>
      </c>
      <c r="K51" s="15">
        <f>K53+K54+K55+K56</f>
        <v>0</v>
      </c>
      <c r="L51" s="15">
        <f>L53+L54+L55+L56</f>
        <v>0</v>
      </c>
      <c r="M51" s="31">
        <f>M53+M54+M55+M56</f>
        <v>0</v>
      </c>
      <c r="N51" s="15">
        <f>N53+N54+N55+N56</f>
        <v>0</v>
      </c>
      <c r="O51" s="15">
        <v>0</v>
      </c>
      <c r="P51" s="52"/>
    </row>
    <row r="52" spans="1:16" ht="19.5" customHeight="1">
      <c r="A52" s="51"/>
      <c r="B52" s="16" t="s">
        <v>0</v>
      </c>
      <c r="C52" s="22"/>
      <c r="D52" s="22"/>
      <c r="E52" s="22"/>
      <c r="F52" s="22"/>
      <c r="G52" s="44"/>
      <c r="H52" s="22"/>
      <c r="I52" s="17"/>
      <c r="J52" s="42"/>
      <c r="K52" s="17"/>
      <c r="L52" s="17"/>
      <c r="M52" s="32"/>
      <c r="N52" s="17"/>
      <c r="O52" s="17"/>
      <c r="P52" s="52"/>
    </row>
    <row r="53" spans="1:16" ht="20.25" customHeight="1">
      <c r="A53" s="51"/>
      <c r="B53" s="18" t="s">
        <v>1</v>
      </c>
      <c r="C53" s="23"/>
      <c r="D53" s="23"/>
      <c r="E53" s="23"/>
      <c r="F53" s="23"/>
      <c r="G53" s="37"/>
      <c r="H53" s="23"/>
      <c r="I53" s="17"/>
      <c r="J53" s="42"/>
      <c r="K53" s="17"/>
      <c r="L53" s="17"/>
      <c r="M53" s="32"/>
      <c r="N53" s="17"/>
      <c r="O53" s="17"/>
      <c r="P53" s="52"/>
    </row>
    <row r="54" spans="1:16" ht="18" customHeight="1">
      <c r="A54" s="51"/>
      <c r="B54" s="18" t="s">
        <v>5</v>
      </c>
      <c r="C54" s="23"/>
      <c r="D54" s="23"/>
      <c r="E54" s="23"/>
      <c r="F54" s="23"/>
      <c r="G54" s="37"/>
      <c r="H54" s="23"/>
      <c r="I54" s="17"/>
      <c r="J54" s="42"/>
      <c r="K54" s="17"/>
      <c r="L54" s="17"/>
      <c r="M54" s="32"/>
      <c r="N54" s="17"/>
      <c r="O54" s="17"/>
      <c r="P54" s="52"/>
    </row>
    <row r="55" spans="1:16" ht="15" customHeight="1">
      <c r="A55" s="51"/>
      <c r="B55" s="18" t="s">
        <v>6</v>
      </c>
      <c r="C55" s="23"/>
      <c r="D55" s="23"/>
      <c r="E55" s="23"/>
      <c r="F55" s="23"/>
      <c r="G55" s="37"/>
      <c r="H55" s="23"/>
      <c r="I55" s="17"/>
      <c r="J55" s="42"/>
      <c r="K55" s="17"/>
      <c r="L55" s="17"/>
      <c r="M55" s="34"/>
      <c r="N55" s="23"/>
      <c r="O55" s="17"/>
      <c r="P55" s="52"/>
    </row>
    <row r="56" spans="1:16" ht="18.75" customHeight="1">
      <c r="A56" s="51"/>
      <c r="B56" s="18" t="s">
        <v>2</v>
      </c>
      <c r="C56" s="23"/>
      <c r="D56" s="23"/>
      <c r="E56" s="23"/>
      <c r="F56" s="23"/>
      <c r="G56" s="37"/>
      <c r="H56" s="23"/>
      <c r="I56" s="17"/>
      <c r="J56" s="42"/>
      <c r="K56" s="17"/>
      <c r="L56" s="17"/>
      <c r="M56" s="34"/>
      <c r="N56" s="23"/>
      <c r="O56" s="17"/>
      <c r="P56" s="52"/>
    </row>
    <row r="57" spans="1:16" ht="31.5" customHeight="1">
      <c r="A57" s="51"/>
      <c r="B57" s="20" t="s">
        <v>4</v>
      </c>
      <c r="C57" s="21">
        <f aca="true" t="shared" si="2" ref="C57:H57">C59+C60+C61+C62</f>
        <v>5102</v>
      </c>
      <c r="D57" s="21">
        <f t="shared" si="2"/>
        <v>5102</v>
      </c>
      <c r="E57" s="21">
        <f t="shared" si="2"/>
        <v>300</v>
      </c>
      <c r="F57" s="21">
        <f t="shared" si="2"/>
        <v>4702</v>
      </c>
      <c r="G57" s="43">
        <f t="shared" si="2"/>
        <v>0</v>
      </c>
      <c r="H57" s="21">
        <f t="shared" si="2"/>
        <v>100</v>
      </c>
      <c r="I57" s="21">
        <f>(D57/C57)*100</f>
        <v>100</v>
      </c>
      <c r="J57" s="43">
        <f>K57+L57+M57+N57</f>
        <v>5102</v>
      </c>
      <c r="K57" s="21">
        <f>K59+K60+K61+K62</f>
        <v>0</v>
      </c>
      <c r="L57" s="21">
        <f>L59+L60+L61+L62</f>
        <v>3095.77</v>
      </c>
      <c r="M57" s="33">
        <v>398.61</v>
      </c>
      <c r="N57" s="21">
        <f>N59+N60+N61+N62</f>
        <v>1607.62</v>
      </c>
      <c r="O57" s="21">
        <f>J57/D57*100</f>
        <v>100</v>
      </c>
      <c r="P57" s="52"/>
    </row>
    <row r="58" spans="1:16" ht="20.25" customHeight="1">
      <c r="A58" s="51"/>
      <c r="B58" s="16" t="s">
        <v>0</v>
      </c>
      <c r="C58" s="22"/>
      <c r="D58" s="22"/>
      <c r="E58" s="22"/>
      <c r="F58" s="22"/>
      <c r="G58" s="44"/>
      <c r="H58" s="22"/>
      <c r="I58" s="17"/>
      <c r="J58" s="42"/>
      <c r="K58" s="17"/>
      <c r="L58" s="17"/>
      <c r="M58" s="36"/>
      <c r="N58" s="22"/>
      <c r="O58" s="22"/>
      <c r="P58" s="52"/>
    </row>
    <row r="59" spans="1:16" ht="21" customHeight="1">
      <c r="A59" s="51"/>
      <c r="B59" s="18" t="s">
        <v>1</v>
      </c>
      <c r="C59" s="23">
        <v>4702</v>
      </c>
      <c r="D59" s="23">
        <v>4702</v>
      </c>
      <c r="E59" s="23">
        <v>0</v>
      </c>
      <c r="F59" s="23">
        <v>4702</v>
      </c>
      <c r="G59" s="37">
        <v>0</v>
      </c>
      <c r="H59" s="23">
        <v>0</v>
      </c>
      <c r="I59" s="17">
        <f>D59/C59*100</f>
        <v>100</v>
      </c>
      <c r="J59" s="42">
        <f>K59+L59+M59+N59</f>
        <v>4702</v>
      </c>
      <c r="K59" s="17">
        <v>0</v>
      </c>
      <c r="L59" s="17">
        <v>3095.77</v>
      </c>
      <c r="M59" s="34">
        <v>398.61</v>
      </c>
      <c r="N59" s="23">
        <v>1207.62</v>
      </c>
      <c r="O59" s="17">
        <f>J59/D59*100</f>
        <v>100</v>
      </c>
      <c r="P59" s="52"/>
    </row>
    <row r="60" spans="1:16" ht="24" customHeight="1">
      <c r="A60" s="51"/>
      <c r="B60" s="18" t="s">
        <v>5</v>
      </c>
      <c r="C60" s="24">
        <v>400</v>
      </c>
      <c r="D60" s="24">
        <v>400</v>
      </c>
      <c r="E60" s="24">
        <v>300</v>
      </c>
      <c r="F60" s="24">
        <v>0</v>
      </c>
      <c r="G60" s="45">
        <v>0</v>
      </c>
      <c r="H60" s="24">
        <v>100</v>
      </c>
      <c r="I60" s="25">
        <f>D60/C60*100</f>
        <v>100</v>
      </c>
      <c r="J60" s="47">
        <f>K60+L60+M60+N60</f>
        <v>400</v>
      </c>
      <c r="K60" s="25">
        <v>0</v>
      </c>
      <c r="L60" s="25">
        <v>0</v>
      </c>
      <c r="M60" s="35">
        <v>0</v>
      </c>
      <c r="N60" s="24">
        <v>400</v>
      </c>
      <c r="O60" s="25">
        <f>J60/D60*100</f>
        <v>100</v>
      </c>
      <c r="P60" s="52"/>
    </row>
    <row r="61" spans="1:16" ht="24.75" customHeight="1">
      <c r="A61" s="51"/>
      <c r="B61" s="18" t="s">
        <v>6</v>
      </c>
      <c r="C61" s="23"/>
      <c r="D61" s="23"/>
      <c r="E61" s="23"/>
      <c r="F61" s="23"/>
      <c r="G61" s="37"/>
      <c r="H61" s="23"/>
      <c r="I61" s="17"/>
      <c r="J61" s="42"/>
      <c r="K61" s="17"/>
      <c r="L61" s="17"/>
      <c r="M61" s="34"/>
      <c r="N61" s="23"/>
      <c r="O61" s="17"/>
      <c r="P61" s="52"/>
    </row>
    <row r="62" spans="1:16" ht="18.75" customHeight="1">
      <c r="A62" s="51"/>
      <c r="B62" s="18" t="s">
        <v>2</v>
      </c>
      <c r="C62" s="23"/>
      <c r="D62" s="23"/>
      <c r="E62" s="23"/>
      <c r="F62" s="23"/>
      <c r="G62" s="37"/>
      <c r="H62" s="23"/>
      <c r="I62" s="17"/>
      <c r="J62" s="42"/>
      <c r="K62" s="17"/>
      <c r="L62" s="17"/>
      <c r="M62" s="34"/>
      <c r="N62" s="23"/>
      <c r="O62" s="17"/>
      <c r="P62" s="52"/>
    </row>
    <row r="63" spans="1:16" ht="15.75">
      <c r="A63" s="13">
        <v>3</v>
      </c>
      <c r="B63" s="48" t="s">
        <v>26</v>
      </c>
      <c r="C63" s="49"/>
      <c r="D63" s="49"/>
      <c r="E63" s="49"/>
      <c r="F63" s="49"/>
      <c r="G63" s="49"/>
      <c r="H63" s="49"/>
      <c r="I63" s="49"/>
      <c r="J63" s="49"/>
      <c r="K63" s="49"/>
      <c r="L63" s="49"/>
      <c r="M63" s="49"/>
      <c r="N63" s="49"/>
      <c r="O63" s="49"/>
      <c r="P63" s="50"/>
    </row>
    <row r="64" spans="1:16" ht="12.75">
      <c r="A64" s="51"/>
      <c r="B64" s="14" t="s">
        <v>9</v>
      </c>
      <c r="C64" s="15">
        <f>C66+C67+C68+C69</f>
        <v>400</v>
      </c>
      <c r="D64" s="15">
        <f>D66+D67+D68+D69</f>
        <v>400</v>
      </c>
      <c r="E64" s="15">
        <f>E66+E67+E68+E69</f>
        <v>300</v>
      </c>
      <c r="F64" s="15">
        <f>F66+F67+F68+F69</f>
        <v>0</v>
      </c>
      <c r="G64" s="41">
        <f>G66+G67+G68+G69</f>
        <v>0</v>
      </c>
      <c r="H64" s="15">
        <f>H66+H67+H68+H69</f>
        <v>100</v>
      </c>
      <c r="I64" s="15">
        <f>D64/C64*100</f>
        <v>100</v>
      </c>
      <c r="J64" s="41">
        <f>J66+J67+J68+J69</f>
        <v>400</v>
      </c>
      <c r="K64" s="15">
        <f>K66+K67+K68+K69</f>
        <v>33</v>
      </c>
      <c r="L64" s="15">
        <f>L66+L67+L68+L69</f>
        <v>106</v>
      </c>
      <c r="M64" s="31">
        <f>M66+M67+M68+M69</f>
        <v>113.38</v>
      </c>
      <c r="N64" s="15">
        <f>N66+N67+N68+N69</f>
        <v>147.62</v>
      </c>
      <c r="O64" s="15">
        <f>J64/D64*100</f>
        <v>100</v>
      </c>
      <c r="P64" s="52" t="s">
        <v>40</v>
      </c>
    </row>
    <row r="65" spans="1:16" ht="12.75">
      <c r="A65" s="51"/>
      <c r="B65" s="16" t="s">
        <v>0</v>
      </c>
      <c r="C65" s="17"/>
      <c r="D65" s="17"/>
      <c r="E65" s="17"/>
      <c r="F65" s="17"/>
      <c r="G65" s="42"/>
      <c r="H65" s="17"/>
      <c r="I65" s="17"/>
      <c r="J65" s="42"/>
      <c r="K65" s="17"/>
      <c r="L65" s="17"/>
      <c r="M65" s="32"/>
      <c r="N65" s="17"/>
      <c r="O65" s="17"/>
      <c r="P65" s="52"/>
    </row>
    <row r="66" spans="1:16" ht="12.75">
      <c r="A66" s="51"/>
      <c r="B66" s="18" t="s">
        <v>1</v>
      </c>
      <c r="C66" s="17"/>
      <c r="D66" s="17"/>
      <c r="E66" s="17"/>
      <c r="F66" s="17"/>
      <c r="G66" s="42"/>
      <c r="H66" s="17"/>
      <c r="I66" s="17"/>
      <c r="J66" s="42"/>
      <c r="K66" s="17"/>
      <c r="L66" s="17"/>
      <c r="M66" s="32"/>
      <c r="N66" s="17"/>
      <c r="O66" s="17"/>
      <c r="P66" s="52"/>
    </row>
    <row r="67" spans="1:16" ht="12.75">
      <c r="A67" s="51"/>
      <c r="B67" s="18" t="s">
        <v>5</v>
      </c>
      <c r="C67" s="17">
        <v>400</v>
      </c>
      <c r="D67" s="17">
        <v>400</v>
      </c>
      <c r="E67" s="17">
        <v>300</v>
      </c>
      <c r="F67" s="17">
        <v>0</v>
      </c>
      <c r="G67" s="42">
        <v>0</v>
      </c>
      <c r="H67" s="17">
        <v>100</v>
      </c>
      <c r="I67" s="17">
        <f>D67/C67*100</f>
        <v>100</v>
      </c>
      <c r="J67" s="42">
        <f>K67+L67+M67+N67</f>
        <v>400</v>
      </c>
      <c r="K67" s="17">
        <v>33</v>
      </c>
      <c r="L67" s="17">
        <v>106</v>
      </c>
      <c r="M67" s="32">
        <v>113.38</v>
      </c>
      <c r="N67" s="17">
        <v>147.62</v>
      </c>
      <c r="O67" s="25">
        <f>J67/D67*100</f>
        <v>100</v>
      </c>
      <c r="P67" s="52"/>
    </row>
    <row r="68" spans="1:16" ht="12.75">
      <c r="A68" s="51"/>
      <c r="B68" s="18" t="s">
        <v>6</v>
      </c>
      <c r="C68" s="17"/>
      <c r="D68" s="17"/>
      <c r="E68" s="17"/>
      <c r="F68" s="17"/>
      <c r="G68" s="42"/>
      <c r="H68" s="17"/>
      <c r="I68" s="17"/>
      <c r="J68" s="42"/>
      <c r="K68" s="17"/>
      <c r="L68" s="17"/>
      <c r="M68" s="32"/>
      <c r="N68" s="17"/>
      <c r="O68" s="17"/>
      <c r="P68" s="52"/>
    </row>
    <row r="69" spans="1:16" ht="12.75">
      <c r="A69" s="51"/>
      <c r="B69" s="18" t="s">
        <v>2</v>
      </c>
      <c r="C69" s="17"/>
      <c r="D69" s="17"/>
      <c r="E69" s="17"/>
      <c r="F69" s="17"/>
      <c r="G69" s="42"/>
      <c r="H69" s="17"/>
      <c r="I69" s="17"/>
      <c r="J69" s="42"/>
      <c r="K69" s="17"/>
      <c r="L69" s="17"/>
      <c r="M69" s="32"/>
      <c r="N69" s="17"/>
      <c r="O69" s="17"/>
      <c r="P69" s="52"/>
    </row>
    <row r="70" spans="1:16" ht="12.75">
      <c r="A70" s="51"/>
      <c r="B70" s="16" t="s">
        <v>3</v>
      </c>
      <c r="C70" s="17"/>
      <c r="D70" s="17"/>
      <c r="E70" s="17"/>
      <c r="F70" s="17"/>
      <c r="G70" s="42"/>
      <c r="H70" s="17"/>
      <c r="I70" s="17"/>
      <c r="J70" s="42"/>
      <c r="K70" s="17"/>
      <c r="L70" s="17"/>
      <c r="M70" s="36"/>
      <c r="N70" s="17"/>
      <c r="O70" s="17"/>
      <c r="P70" s="52"/>
    </row>
    <row r="71" spans="1:16" ht="12.75">
      <c r="A71" s="51"/>
      <c r="B71" s="20" t="s">
        <v>7</v>
      </c>
      <c r="C71" s="21">
        <f>C73+C74+C75+C76</f>
        <v>0</v>
      </c>
      <c r="D71" s="21">
        <f aca="true" t="shared" si="3" ref="D71:L71">D73+D74+D75+D76</f>
        <v>0</v>
      </c>
      <c r="E71" s="21">
        <f t="shared" si="3"/>
        <v>0</v>
      </c>
      <c r="F71" s="21">
        <f t="shared" si="3"/>
        <v>0</v>
      </c>
      <c r="G71" s="43">
        <f t="shared" si="3"/>
        <v>0</v>
      </c>
      <c r="H71" s="21">
        <f t="shared" si="3"/>
        <v>0</v>
      </c>
      <c r="I71" s="21"/>
      <c r="J71" s="43">
        <f t="shared" si="3"/>
        <v>0</v>
      </c>
      <c r="K71" s="21">
        <f t="shared" si="3"/>
        <v>0</v>
      </c>
      <c r="L71" s="21">
        <f t="shared" si="3"/>
        <v>0</v>
      </c>
      <c r="M71" s="33">
        <f>M73+M74+M75+M76</f>
        <v>0</v>
      </c>
      <c r="N71" s="21">
        <f>N73+N74+N75+N76</f>
        <v>0</v>
      </c>
      <c r="O71" s="21"/>
      <c r="P71" s="52"/>
    </row>
    <row r="72" spans="1:16" ht="12.75">
      <c r="A72" s="51"/>
      <c r="B72" s="16" t="s">
        <v>0</v>
      </c>
      <c r="C72" s="22"/>
      <c r="D72" s="22"/>
      <c r="E72" s="22"/>
      <c r="F72" s="22"/>
      <c r="G72" s="44"/>
      <c r="H72" s="22"/>
      <c r="I72" s="17"/>
      <c r="J72" s="42"/>
      <c r="K72" s="17"/>
      <c r="L72" s="17"/>
      <c r="M72" s="36"/>
      <c r="N72" s="22"/>
      <c r="O72" s="17"/>
      <c r="P72" s="52"/>
    </row>
    <row r="73" spans="1:16" ht="12.75">
      <c r="A73" s="51"/>
      <c r="B73" s="18" t="s">
        <v>1</v>
      </c>
      <c r="C73" s="23"/>
      <c r="D73" s="23"/>
      <c r="E73" s="23"/>
      <c r="F73" s="23"/>
      <c r="G73" s="37"/>
      <c r="H73" s="23"/>
      <c r="I73" s="19"/>
      <c r="J73" s="46"/>
      <c r="K73" s="19"/>
      <c r="L73" s="19"/>
      <c r="M73" s="34"/>
      <c r="N73" s="23"/>
      <c r="O73" s="17"/>
      <c r="P73" s="52"/>
    </row>
    <row r="74" spans="1:16" ht="12.75">
      <c r="A74" s="51"/>
      <c r="B74" s="18" t="s">
        <v>5</v>
      </c>
      <c r="C74" s="23"/>
      <c r="D74" s="23"/>
      <c r="E74" s="23"/>
      <c r="F74" s="23"/>
      <c r="G74" s="37"/>
      <c r="H74" s="23"/>
      <c r="I74" s="19"/>
      <c r="J74" s="46"/>
      <c r="K74" s="19"/>
      <c r="L74" s="19"/>
      <c r="M74" s="34"/>
      <c r="N74" s="23"/>
      <c r="O74" s="17"/>
      <c r="P74" s="52"/>
    </row>
    <row r="75" spans="1:16" ht="12.75">
      <c r="A75" s="51"/>
      <c r="B75" s="18" t="s">
        <v>6</v>
      </c>
      <c r="C75" s="23"/>
      <c r="D75" s="23"/>
      <c r="E75" s="23"/>
      <c r="F75" s="23"/>
      <c r="G75" s="37"/>
      <c r="H75" s="23"/>
      <c r="I75" s="19"/>
      <c r="J75" s="46"/>
      <c r="K75" s="19"/>
      <c r="L75" s="19"/>
      <c r="M75" s="34"/>
      <c r="N75" s="23"/>
      <c r="O75" s="17"/>
      <c r="P75" s="52"/>
    </row>
    <row r="76" spans="1:16" ht="12.75">
      <c r="A76" s="51"/>
      <c r="B76" s="18" t="s">
        <v>2</v>
      </c>
      <c r="C76" s="23"/>
      <c r="D76" s="23"/>
      <c r="E76" s="23"/>
      <c r="F76" s="23"/>
      <c r="G76" s="37"/>
      <c r="H76" s="23"/>
      <c r="I76" s="19"/>
      <c r="J76" s="46"/>
      <c r="K76" s="19"/>
      <c r="L76" s="19"/>
      <c r="M76" s="34"/>
      <c r="N76" s="23"/>
      <c r="O76" s="17"/>
      <c r="P76" s="52"/>
    </row>
    <row r="77" spans="1:16" ht="12.75">
      <c r="A77" s="51"/>
      <c r="B77" s="20" t="s">
        <v>8</v>
      </c>
      <c r="C77" s="21">
        <f>C79+C80+C81+C82</f>
        <v>0</v>
      </c>
      <c r="D77" s="21">
        <f aca="true" t="shared" si="4" ref="D77:L77">D79+D80+D81+D82</f>
        <v>0</v>
      </c>
      <c r="E77" s="21">
        <f t="shared" si="4"/>
        <v>0</v>
      </c>
      <c r="F77" s="21">
        <f t="shared" si="4"/>
        <v>0</v>
      </c>
      <c r="G77" s="43">
        <f t="shared" si="4"/>
        <v>0</v>
      </c>
      <c r="H77" s="21">
        <f t="shared" si="4"/>
        <v>0</v>
      </c>
      <c r="I77" s="21"/>
      <c r="J77" s="43">
        <f t="shared" si="4"/>
        <v>0</v>
      </c>
      <c r="K77" s="21">
        <f t="shared" si="4"/>
        <v>0</v>
      </c>
      <c r="L77" s="21">
        <f t="shared" si="4"/>
        <v>0</v>
      </c>
      <c r="M77" s="33">
        <f>M79+M80+M81+M82</f>
        <v>0</v>
      </c>
      <c r="N77" s="21">
        <f>N79+N80+N81+N82</f>
        <v>0</v>
      </c>
      <c r="O77" s="21"/>
      <c r="P77" s="52"/>
    </row>
    <row r="78" spans="1:16" ht="12.75">
      <c r="A78" s="51"/>
      <c r="B78" s="16" t="s">
        <v>0</v>
      </c>
      <c r="C78" s="22"/>
      <c r="D78" s="22"/>
      <c r="E78" s="22"/>
      <c r="F78" s="22"/>
      <c r="G78" s="44"/>
      <c r="H78" s="22"/>
      <c r="I78" s="17"/>
      <c r="J78" s="42"/>
      <c r="K78" s="17"/>
      <c r="L78" s="17"/>
      <c r="M78" s="36"/>
      <c r="N78" s="22"/>
      <c r="O78" s="22"/>
      <c r="P78" s="52"/>
    </row>
    <row r="79" spans="1:16" ht="12.75">
      <c r="A79" s="51"/>
      <c r="B79" s="18" t="s">
        <v>1</v>
      </c>
      <c r="C79" s="23"/>
      <c r="D79" s="23"/>
      <c r="E79" s="23"/>
      <c r="F79" s="23"/>
      <c r="G79" s="37"/>
      <c r="H79" s="23"/>
      <c r="I79" s="19"/>
      <c r="J79" s="46"/>
      <c r="K79" s="19"/>
      <c r="L79" s="19"/>
      <c r="M79" s="34"/>
      <c r="N79" s="23"/>
      <c r="O79" s="17"/>
      <c r="P79" s="52"/>
    </row>
    <row r="80" spans="1:16" ht="12.75">
      <c r="A80" s="51"/>
      <c r="B80" s="18" t="s">
        <v>5</v>
      </c>
      <c r="C80" s="23"/>
      <c r="D80" s="23"/>
      <c r="E80" s="23"/>
      <c r="F80" s="23"/>
      <c r="G80" s="37"/>
      <c r="H80" s="23"/>
      <c r="I80" s="19"/>
      <c r="J80" s="46"/>
      <c r="K80" s="19"/>
      <c r="L80" s="19"/>
      <c r="M80" s="34"/>
      <c r="N80" s="23"/>
      <c r="O80" s="17"/>
      <c r="P80" s="52"/>
    </row>
    <row r="81" spans="1:16" ht="12.75">
      <c r="A81" s="51"/>
      <c r="B81" s="18" t="s">
        <v>6</v>
      </c>
      <c r="C81" s="23"/>
      <c r="D81" s="23"/>
      <c r="E81" s="23"/>
      <c r="F81" s="23"/>
      <c r="G81" s="37"/>
      <c r="H81" s="23"/>
      <c r="I81" s="19"/>
      <c r="J81" s="46"/>
      <c r="K81" s="19"/>
      <c r="L81" s="19"/>
      <c r="M81" s="34"/>
      <c r="N81" s="23"/>
      <c r="O81" s="17"/>
      <c r="P81" s="52"/>
    </row>
    <row r="82" spans="1:16" ht="12.75">
      <c r="A82" s="51"/>
      <c r="B82" s="18" t="s">
        <v>2</v>
      </c>
      <c r="C82" s="23"/>
      <c r="D82" s="23"/>
      <c r="E82" s="23"/>
      <c r="F82" s="23"/>
      <c r="G82" s="37"/>
      <c r="H82" s="23"/>
      <c r="I82" s="19"/>
      <c r="J82" s="46"/>
      <c r="K82" s="19"/>
      <c r="L82" s="19"/>
      <c r="M82" s="34"/>
      <c r="N82" s="23"/>
      <c r="O82" s="17"/>
      <c r="P82" s="52"/>
    </row>
    <row r="83" spans="1:16" ht="12.75">
      <c r="A83" s="51"/>
      <c r="B83" s="20" t="s">
        <v>4</v>
      </c>
      <c r="C83" s="21">
        <f>C85+C86+C87+C88</f>
        <v>400</v>
      </c>
      <c r="D83" s="21">
        <f aca="true" t="shared" si="5" ref="D83:K83">D85+D86+D87+D88</f>
        <v>400</v>
      </c>
      <c r="E83" s="21">
        <f t="shared" si="5"/>
        <v>300</v>
      </c>
      <c r="F83" s="21">
        <f t="shared" si="5"/>
        <v>0</v>
      </c>
      <c r="G83" s="43">
        <f t="shared" si="5"/>
        <v>0</v>
      </c>
      <c r="H83" s="21">
        <f t="shared" si="5"/>
        <v>100</v>
      </c>
      <c r="I83" s="21">
        <f>(D83/C83)*100</f>
        <v>100</v>
      </c>
      <c r="J83" s="43">
        <f>J85+J86+J87+J88</f>
        <v>400</v>
      </c>
      <c r="K83" s="21">
        <f t="shared" si="5"/>
        <v>33</v>
      </c>
      <c r="L83" s="21">
        <f>L85+L86+L87+L88</f>
        <v>106</v>
      </c>
      <c r="M83" s="33">
        <v>113.38</v>
      </c>
      <c r="N83" s="21">
        <f>N85+N86+N87+N88</f>
        <v>147.62</v>
      </c>
      <c r="O83" s="15">
        <f>J83/D83*100</f>
        <v>100</v>
      </c>
      <c r="P83" s="52"/>
    </row>
    <row r="84" spans="1:16" ht="12.75">
      <c r="A84" s="51"/>
      <c r="B84" s="16" t="s">
        <v>0</v>
      </c>
      <c r="C84" s="22"/>
      <c r="D84" s="22"/>
      <c r="E84" s="22"/>
      <c r="F84" s="22"/>
      <c r="G84" s="44"/>
      <c r="H84" s="22"/>
      <c r="I84" s="17"/>
      <c r="J84" s="42"/>
      <c r="K84" s="17"/>
      <c r="L84" s="17"/>
      <c r="M84" s="36"/>
      <c r="N84" s="22"/>
      <c r="O84" s="22"/>
      <c r="P84" s="52"/>
    </row>
    <row r="85" spans="1:16" ht="12.75">
      <c r="A85" s="51"/>
      <c r="B85" s="18" t="s">
        <v>1</v>
      </c>
      <c r="C85" s="23"/>
      <c r="D85" s="23"/>
      <c r="E85" s="23"/>
      <c r="F85" s="23"/>
      <c r="G85" s="37"/>
      <c r="H85" s="23"/>
      <c r="I85" s="19"/>
      <c r="J85" s="46"/>
      <c r="K85" s="19"/>
      <c r="L85" s="19"/>
      <c r="M85" s="34"/>
      <c r="N85" s="23"/>
      <c r="O85" s="17"/>
      <c r="P85" s="52"/>
    </row>
    <row r="86" spans="1:16" ht="12.75">
      <c r="A86" s="51"/>
      <c r="B86" s="18" t="s">
        <v>5</v>
      </c>
      <c r="C86" s="24">
        <v>400</v>
      </c>
      <c r="D86" s="24">
        <v>400</v>
      </c>
      <c r="E86" s="24">
        <v>300</v>
      </c>
      <c r="F86" s="24">
        <v>0</v>
      </c>
      <c r="G86" s="37">
        <v>0</v>
      </c>
      <c r="H86" s="23">
        <v>100</v>
      </c>
      <c r="I86" s="19">
        <f>D86/C86*100</f>
        <v>100</v>
      </c>
      <c r="J86" s="46">
        <f>K86+L86+M86+N86</f>
        <v>400</v>
      </c>
      <c r="K86" s="19">
        <v>33</v>
      </c>
      <c r="L86" s="19">
        <v>106</v>
      </c>
      <c r="M86" s="34">
        <v>113.38</v>
      </c>
      <c r="N86" s="23">
        <v>147.62</v>
      </c>
      <c r="O86" s="25">
        <f>J86/D86*100</f>
        <v>100</v>
      </c>
      <c r="P86" s="52"/>
    </row>
    <row r="87" spans="1:16" ht="12.75">
      <c r="A87" s="51"/>
      <c r="B87" s="18" t="s">
        <v>6</v>
      </c>
      <c r="C87" s="23"/>
      <c r="D87" s="23"/>
      <c r="E87" s="23"/>
      <c r="F87" s="23"/>
      <c r="G87" s="37"/>
      <c r="H87" s="23"/>
      <c r="I87" s="19"/>
      <c r="J87" s="46"/>
      <c r="K87" s="19"/>
      <c r="L87" s="19"/>
      <c r="M87" s="34"/>
      <c r="N87" s="23"/>
      <c r="O87" s="17"/>
      <c r="P87" s="52"/>
    </row>
    <row r="88" spans="1:16" ht="12.75">
      <c r="A88" s="51"/>
      <c r="B88" s="18" t="s">
        <v>2</v>
      </c>
      <c r="C88" s="23"/>
      <c r="D88" s="23"/>
      <c r="E88" s="23"/>
      <c r="F88" s="23"/>
      <c r="G88" s="37"/>
      <c r="H88" s="23"/>
      <c r="I88" s="19"/>
      <c r="J88" s="46"/>
      <c r="K88" s="19"/>
      <c r="L88" s="19"/>
      <c r="M88" s="34"/>
      <c r="N88" s="23"/>
      <c r="O88" s="17"/>
      <c r="P88" s="52"/>
    </row>
    <row r="89" spans="1:16" ht="15.75" customHeight="1">
      <c r="A89" s="27">
        <v>4</v>
      </c>
      <c r="B89" s="48" t="s">
        <v>35</v>
      </c>
      <c r="C89" s="49"/>
      <c r="D89" s="49"/>
      <c r="E89" s="49"/>
      <c r="F89" s="49"/>
      <c r="G89" s="49"/>
      <c r="H89" s="49"/>
      <c r="I89" s="49"/>
      <c r="J89" s="49"/>
      <c r="K89" s="49"/>
      <c r="L89" s="49"/>
      <c r="M89" s="49"/>
      <c r="N89" s="49"/>
      <c r="O89" s="49"/>
      <c r="P89" s="50"/>
    </row>
    <row r="90" spans="1:17" ht="12.75" customHeight="1">
      <c r="A90" s="51"/>
      <c r="B90" s="14" t="s">
        <v>9</v>
      </c>
      <c r="C90" s="15">
        <f>C92+C93+C94+C95</f>
        <v>1453.9</v>
      </c>
      <c r="D90" s="15">
        <f aca="true" t="shared" si="6" ref="D90:L90">D92+D93+D94+D95</f>
        <v>1453.87</v>
      </c>
      <c r="E90" s="15">
        <f t="shared" si="6"/>
        <v>150</v>
      </c>
      <c r="F90" s="15">
        <f t="shared" si="6"/>
        <v>30.28</v>
      </c>
      <c r="G90" s="41">
        <f t="shared" si="6"/>
        <v>903.27</v>
      </c>
      <c r="H90" s="15">
        <f t="shared" si="6"/>
        <v>370.32</v>
      </c>
      <c r="I90" s="15">
        <f>(D90/C90)*100</f>
        <v>99.9979365843593</v>
      </c>
      <c r="J90" s="41">
        <f t="shared" si="6"/>
        <v>1453.873</v>
      </c>
      <c r="K90" s="15">
        <f t="shared" si="6"/>
        <v>23</v>
      </c>
      <c r="L90" s="15">
        <f t="shared" si="6"/>
        <v>33</v>
      </c>
      <c r="M90" s="31">
        <f>M97+M103+M109</f>
        <v>903.5600000000001</v>
      </c>
      <c r="N90" s="15">
        <f>N97+N103+N109</f>
        <v>494.31</v>
      </c>
      <c r="O90" s="15">
        <f>J90/D90*100</f>
        <v>100.00020634582185</v>
      </c>
      <c r="P90" s="52" t="s">
        <v>45</v>
      </c>
      <c r="Q90" s="1" t="s">
        <v>39</v>
      </c>
    </row>
    <row r="91" spans="1:16" ht="12.75">
      <c r="A91" s="51"/>
      <c r="B91" s="16" t="s">
        <v>0</v>
      </c>
      <c r="C91" s="17"/>
      <c r="D91" s="17"/>
      <c r="E91" s="17"/>
      <c r="F91" s="17"/>
      <c r="G91" s="42"/>
      <c r="H91" s="17"/>
      <c r="I91" s="17"/>
      <c r="J91" s="42"/>
      <c r="K91" s="17"/>
      <c r="L91" s="17"/>
      <c r="M91" s="32"/>
      <c r="N91" s="17"/>
      <c r="O91" s="17"/>
      <c r="P91" s="52"/>
    </row>
    <row r="92" spans="1:16" ht="12.75">
      <c r="A92" s="51"/>
      <c r="B92" s="18" t="s">
        <v>1</v>
      </c>
      <c r="C92" s="17">
        <v>1303.9</v>
      </c>
      <c r="D92" s="17">
        <f>E92+F92+G92+H92</f>
        <v>1303.87</v>
      </c>
      <c r="E92" s="17">
        <v>0</v>
      </c>
      <c r="F92" s="17">
        <v>30.28</v>
      </c>
      <c r="G92" s="42">
        <v>903.27</v>
      </c>
      <c r="H92" s="17">
        <v>370.32</v>
      </c>
      <c r="I92" s="17">
        <f>D92/C92*100</f>
        <v>99.99769921006211</v>
      </c>
      <c r="J92" s="42">
        <f>K92+L92+M92+N92</f>
        <v>1303.8700000000001</v>
      </c>
      <c r="K92" s="17">
        <v>0</v>
      </c>
      <c r="L92" s="17">
        <v>0</v>
      </c>
      <c r="M92" s="32">
        <v>844.33</v>
      </c>
      <c r="N92" s="17">
        <v>459.54</v>
      </c>
      <c r="O92" s="17">
        <f>J92/D92*100</f>
        <v>100.00000000000003</v>
      </c>
      <c r="P92" s="52"/>
    </row>
    <row r="93" spans="1:16" ht="19.5" customHeight="1">
      <c r="A93" s="51"/>
      <c r="B93" s="18" t="s">
        <v>5</v>
      </c>
      <c r="C93" s="17">
        <v>150</v>
      </c>
      <c r="D93" s="17">
        <v>150</v>
      </c>
      <c r="E93" s="17">
        <v>150</v>
      </c>
      <c r="F93" s="17">
        <v>0</v>
      </c>
      <c r="G93" s="42">
        <v>0</v>
      </c>
      <c r="H93" s="17">
        <v>0</v>
      </c>
      <c r="I93" s="17">
        <f>D93/C93*100</f>
        <v>100</v>
      </c>
      <c r="J93" s="42">
        <f>K93+L93+M93+N93</f>
        <v>150.00300000000001</v>
      </c>
      <c r="K93" s="17">
        <v>23</v>
      </c>
      <c r="L93" s="17">
        <v>33</v>
      </c>
      <c r="M93" s="32">
        <v>59.233</v>
      </c>
      <c r="N93" s="17">
        <v>34.77</v>
      </c>
      <c r="O93" s="25">
        <f>J93/D93*100</f>
        <v>100.00200000000001</v>
      </c>
      <c r="P93" s="52"/>
    </row>
    <row r="94" spans="1:16" ht="19.5" customHeight="1">
      <c r="A94" s="51"/>
      <c r="B94" s="18" t="s">
        <v>6</v>
      </c>
      <c r="C94" s="17"/>
      <c r="D94" s="17"/>
      <c r="E94" s="17"/>
      <c r="F94" s="17"/>
      <c r="G94" s="42"/>
      <c r="H94" s="17"/>
      <c r="I94" s="17"/>
      <c r="J94" s="42"/>
      <c r="K94" s="17"/>
      <c r="L94" s="17"/>
      <c r="M94" s="32"/>
      <c r="N94" s="17"/>
      <c r="O94" s="17"/>
      <c r="P94" s="52"/>
    </row>
    <row r="95" spans="1:16" ht="18" customHeight="1">
      <c r="A95" s="51"/>
      <c r="B95" s="18" t="s">
        <v>2</v>
      </c>
      <c r="C95" s="17"/>
      <c r="D95" s="17"/>
      <c r="E95" s="17"/>
      <c r="F95" s="17"/>
      <c r="G95" s="42"/>
      <c r="H95" s="17"/>
      <c r="I95" s="17"/>
      <c r="J95" s="42"/>
      <c r="K95" s="17"/>
      <c r="L95" s="17"/>
      <c r="M95" s="32"/>
      <c r="N95" s="17"/>
      <c r="O95" s="17"/>
      <c r="P95" s="52"/>
    </row>
    <row r="96" spans="1:16" ht="23.25" customHeight="1">
      <c r="A96" s="51"/>
      <c r="B96" s="16" t="s">
        <v>3</v>
      </c>
      <c r="C96" s="17"/>
      <c r="D96" s="17"/>
      <c r="E96" s="17"/>
      <c r="F96" s="17"/>
      <c r="G96" s="42"/>
      <c r="H96" s="17"/>
      <c r="I96" s="17"/>
      <c r="J96" s="42"/>
      <c r="K96" s="17"/>
      <c r="L96" s="17"/>
      <c r="M96" s="36"/>
      <c r="N96" s="17"/>
      <c r="O96" s="17"/>
      <c r="P96" s="52"/>
    </row>
    <row r="97" spans="1:16" ht="21" customHeight="1">
      <c r="A97" s="51"/>
      <c r="B97" s="20" t="s">
        <v>7</v>
      </c>
      <c r="C97" s="21">
        <f>C99+C100+C101+C102</f>
        <v>0</v>
      </c>
      <c r="D97" s="21">
        <f aca="true" t="shared" si="7" ref="D97:L97">D99+D100+D101+D102</f>
        <v>0</v>
      </c>
      <c r="E97" s="21">
        <f t="shared" si="7"/>
        <v>0</v>
      </c>
      <c r="F97" s="21">
        <f t="shared" si="7"/>
        <v>0</v>
      </c>
      <c r="G97" s="43">
        <f t="shared" si="7"/>
        <v>0</v>
      </c>
      <c r="H97" s="21">
        <f t="shared" si="7"/>
        <v>0</v>
      </c>
      <c r="I97" s="21">
        <f t="shared" si="7"/>
        <v>0</v>
      </c>
      <c r="J97" s="43">
        <f t="shared" si="7"/>
        <v>0</v>
      </c>
      <c r="K97" s="21">
        <f t="shared" si="7"/>
        <v>0</v>
      </c>
      <c r="L97" s="21">
        <f t="shared" si="7"/>
        <v>0</v>
      </c>
      <c r="M97" s="33">
        <f>M99+M100+M101+M102</f>
        <v>0</v>
      </c>
      <c r="N97" s="21">
        <f>N99+N100+N101+N102</f>
        <v>0</v>
      </c>
      <c r="O97" s="21"/>
      <c r="P97" s="52"/>
    </row>
    <row r="98" spans="1:16" ht="21" customHeight="1">
      <c r="A98" s="51"/>
      <c r="B98" s="16" t="s">
        <v>0</v>
      </c>
      <c r="C98" s="22"/>
      <c r="D98" s="22"/>
      <c r="E98" s="22"/>
      <c r="F98" s="22"/>
      <c r="G98" s="44"/>
      <c r="H98" s="22"/>
      <c r="I98" s="17"/>
      <c r="J98" s="42"/>
      <c r="K98" s="17"/>
      <c r="L98" s="17"/>
      <c r="M98" s="36"/>
      <c r="N98" s="22"/>
      <c r="O98" s="17"/>
      <c r="P98" s="52"/>
    </row>
    <row r="99" spans="1:16" ht="21" customHeight="1">
      <c r="A99" s="51"/>
      <c r="B99" s="18" t="s">
        <v>1</v>
      </c>
      <c r="C99" s="23"/>
      <c r="D99" s="23"/>
      <c r="E99" s="23"/>
      <c r="F99" s="23"/>
      <c r="G99" s="37"/>
      <c r="H99" s="23"/>
      <c r="I99" s="19"/>
      <c r="J99" s="46"/>
      <c r="K99" s="19"/>
      <c r="L99" s="19"/>
      <c r="M99" s="34"/>
      <c r="N99" s="23"/>
      <c r="O99" s="17"/>
      <c r="P99" s="52"/>
    </row>
    <row r="100" spans="1:16" ht="21.75" customHeight="1">
      <c r="A100" s="51"/>
      <c r="B100" s="18" t="s">
        <v>5</v>
      </c>
      <c r="C100" s="23"/>
      <c r="D100" s="23"/>
      <c r="E100" s="23"/>
      <c r="F100" s="23"/>
      <c r="G100" s="37"/>
      <c r="H100" s="23"/>
      <c r="I100" s="19"/>
      <c r="J100" s="46"/>
      <c r="K100" s="19"/>
      <c r="L100" s="19"/>
      <c r="M100" s="34"/>
      <c r="N100" s="23"/>
      <c r="O100" s="17"/>
      <c r="P100" s="52"/>
    </row>
    <row r="101" spans="1:16" ht="18.75" customHeight="1">
      <c r="A101" s="51"/>
      <c r="B101" s="18" t="s">
        <v>6</v>
      </c>
      <c r="C101" s="23"/>
      <c r="D101" s="23"/>
      <c r="E101" s="23"/>
      <c r="F101" s="23"/>
      <c r="G101" s="37"/>
      <c r="H101" s="23"/>
      <c r="I101" s="19"/>
      <c r="J101" s="46"/>
      <c r="K101" s="19"/>
      <c r="L101" s="19"/>
      <c r="M101" s="34"/>
      <c r="N101" s="23"/>
      <c r="O101" s="17"/>
      <c r="P101" s="52"/>
    </row>
    <row r="102" spans="1:16" ht="12.75">
      <c r="A102" s="51"/>
      <c r="B102" s="18" t="s">
        <v>2</v>
      </c>
      <c r="C102" s="23"/>
      <c r="D102" s="23"/>
      <c r="E102" s="23"/>
      <c r="F102" s="23"/>
      <c r="G102" s="37"/>
      <c r="H102" s="23"/>
      <c r="I102" s="19"/>
      <c r="J102" s="46"/>
      <c r="K102" s="19"/>
      <c r="L102" s="19"/>
      <c r="M102" s="34"/>
      <c r="N102" s="23"/>
      <c r="O102" s="17"/>
      <c r="P102" s="52"/>
    </row>
    <row r="103" spans="1:16" ht="21.75" customHeight="1">
      <c r="A103" s="51"/>
      <c r="B103" s="20" t="s">
        <v>8</v>
      </c>
      <c r="C103" s="21">
        <f>C105+C106+C107+C108</f>
        <v>0</v>
      </c>
      <c r="D103" s="21">
        <f aca="true" t="shared" si="8" ref="D103:L103">D105+D106+D107+D108</f>
        <v>0</v>
      </c>
      <c r="E103" s="21">
        <f t="shared" si="8"/>
        <v>0</v>
      </c>
      <c r="F103" s="21">
        <f t="shared" si="8"/>
        <v>0</v>
      </c>
      <c r="G103" s="43">
        <f t="shared" si="8"/>
        <v>0</v>
      </c>
      <c r="H103" s="21">
        <f t="shared" si="8"/>
        <v>0</v>
      </c>
      <c r="I103" s="21">
        <f t="shared" si="8"/>
        <v>0</v>
      </c>
      <c r="J103" s="43">
        <f t="shared" si="8"/>
        <v>0</v>
      </c>
      <c r="K103" s="21">
        <f t="shared" si="8"/>
        <v>0</v>
      </c>
      <c r="L103" s="21">
        <f t="shared" si="8"/>
        <v>0</v>
      </c>
      <c r="M103" s="33">
        <f>M105+M106+M107+M108</f>
        <v>0</v>
      </c>
      <c r="N103" s="21">
        <f>N105+N106+N107+N108</f>
        <v>0</v>
      </c>
      <c r="O103" s="21" t="s">
        <v>38</v>
      </c>
      <c r="P103" s="52"/>
    </row>
    <row r="104" spans="1:16" ht="18.75" customHeight="1">
      <c r="A104" s="51"/>
      <c r="B104" s="16" t="s">
        <v>0</v>
      </c>
      <c r="C104" s="22"/>
      <c r="D104" s="22"/>
      <c r="E104" s="22"/>
      <c r="F104" s="22"/>
      <c r="G104" s="44"/>
      <c r="H104" s="22"/>
      <c r="I104" s="17"/>
      <c r="J104" s="42"/>
      <c r="K104" s="17"/>
      <c r="L104" s="17"/>
      <c r="M104" s="36"/>
      <c r="N104" s="22"/>
      <c r="O104" s="22"/>
      <c r="P104" s="52"/>
    </row>
    <row r="105" spans="1:16" ht="18.75" customHeight="1">
      <c r="A105" s="51"/>
      <c r="B105" s="18" t="s">
        <v>1</v>
      </c>
      <c r="C105" s="23"/>
      <c r="D105" s="23"/>
      <c r="E105" s="23"/>
      <c r="F105" s="23"/>
      <c r="G105" s="37"/>
      <c r="H105" s="23"/>
      <c r="I105" s="19"/>
      <c r="J105" s="46"/>
      <c r="K105" s="19"/>
      <c r="L105" s="19"/>
      <c r="M105" s="34"/>
      <c r="N105" s="23"/>
      <c r="O105" s="19"/>
      <c r="P105" s="52"/>
    </row>
    <row r="106" spans="1:16" ht="21.75" customHeight="1">
      <c r="A106" s="51"/>
      <c r="B106" s="18" t="s">
        <v>5</v>
      </c>
      <c r="C106" s="23"/>
      <c r="D106" s="23"/>
      <c r="E106" s="23"/>
      <c r="F106" s="23"/>
      <c r="G106" s="37"/>
      <c r="H106" s="23"/>
      <c r="I106" s="19"/>
      <c r="J106" s="46"/>
      <c r="K106" s="19"/>
      <c r="L106" s="19"/>
      <c r="M106" s="34"/>
      <c r="N106" s="23"/>
      <c r="O106" s="19"/>
      <c r="P106" s="52"/>
    </row>
    <row r="107" spans="1:16" ht="21" customHeight="1">
      <c r="A107" s="51"/>
      <c r="B107" s="18" t="s">
        <v>6</v>
      </c>
      <c r="C107" s="23"/>
      <c r="D107" s="23"/>
      <c r="E107" s="23"/>
      <c r="F107" s="23"/>
      <c r="G107" s="37"/>
      <c r="H107" s="23"/>
      <c r="I107" s="19"/>
      <c r="J107" s="46"/>
      <c r="K107" s="19"/>
      <c r="L107" s="19"/>
      <c r="M107" s="34"/>
      <c r="N107" s="23"/>
      <c r="O107" s="19"/>
      <c r="P107" s="52"/>
    </row>
    <row r="108" spans="1:16" ht="21" customHeight="1">
      <c r="A108" s="51"/>
      <c r="B108" s="18" t="s">
        <v>2</v>
      </c>
      <c r="C108" s="23"/>
      <c r="D108" s="23"/>
      <c r="E108" s="23"/>
      <c r="F108" s="23"/>
      <c r="G108" s="37"/>
      <c r="H108" s="23"/>
      <c r="I108" s="19"/>
      <c r="J108" s="46"/>
      <c r="K108" s="19"/>
      <c r="L108" s="19"/>
      <c r="M108" s="34"/>
      <c r="N108" s="23"/>
      <c r="O108" s="19"/>
      <c r="P108" s="52"/>
    </row>
    <row r="109" spans="1:16" ht="21" customHeight="1">
      <c r="A109" s="51"/>
      <c r="B109" s="20" t="s">
        <v>4</v>
      </c>
      <c r="C109" s="21">
        <f>C111+C112+C113+C114</f>
        <v>1453.9</v>
      </c>
      <c r="D109" s="21">
        <f aca="true" t="shared" si="9" ref="D109:K109">D111+D112+D113+D114</f>
        <v>1453.87</v>
      </c>
      <c r="E109" s="21">
        <f t="shared" si="9"/>
        <v>150</v>
      </c>
      <c r="F109" s="21">
        <f t="shared" si="9"/>
        <v>30.28</v>
      </c>
      <c r="G109" s="43">
        <f t="shared" si="9"/>
        <v>903.27</v>
      </c>
      <c r="H109" s="21">
        <f t="shared" si="9"/>
        <v>370.32</v>
      </c>
      <c r="I109" s="21">
        <f>(D109/C109)*100</f>
        <v>99.9979365843593</v>
      </c>
      <c r="J109" s="43">
        <f t="shared" si="9"/>
        <v>1453.8700000000001</v>
      </c>
      <c r="K109" s="21">
        <f t="shared" si="9"/>
        <v>23</v>
      </c>
      <c r="L109" s="21">
        <f>L111+L112+L113+L114</f>
        <v>33</v>
      </c>
      <c r="M109" s="33">
        <f>M111+M112+M113+M114</f>
        <v>903.5600000000001</v>
      </c>
      <c r="N109" s="21">
        <f>N111+N112+N113+N114</f>
        <v>494.31</v>
      </c>
      <c r="O109" s="15">
        <f>J109/D109*100</f>
        <v>100.00000000000003</v>
      </c>
      <c r="P109" s="52"/>
    </row>
    <row r="110" spans="1:16" ht="19.5" customHeight="1">
      <c r="A110" s="51"/>
      <c r="B110" s="16" t="s">
        <v>0</v>
      </c>
      <c r="C110" s="22"/>
      <c r="D110" s="22"/>
      <c r="E110" s="22"/>
      <c r="F110" s="22"/>
      <c r="G110" s="44"/>
      <c r="H110" s="22"/>
      <c r="I110" s="17"/>
      <c r="J110" s="42"/>
      <c r="K110" s="17"/>
      <c r="L110" s="17"/>
      <c r="M110" s="36"/>
      <c r="N110" s="22"/>
      <c r="O110" s="22"/>
      <c r="P110" s="52"/>
    </row>
    <row r="111" spans="1:16" ht="19.5" customHeight="1">
      <c r="A111" s="51"/>
      <c r="B111" s="18" t="s">
        <v>1</v>
      </c>
      <c r="C111" s="23">
        <v>1303.9</v>
      </c>
      <c r="D111" s="23">
        <f>E111+F111+G111+H111</f>
        <v>1303.87</v>
      </c>
      <c r="E111" s="23">
        <v>0</v>
      </c>
      <c r="F111" s="24">
        <v>30.28</v>
      </c>
      <c r="G111" s="37">
        <v>903.27</v>
      </c>
      <c r="H111" s="23">
        <v>370.32</v>
      </c>
      <c r="I111" s="25">
        <f>D111/C111*100</f>
        <v>99.99769921006211</v>
      </c>
      <c r="J111" s="47">
        <f>K111+L111+M111+N111</f>
        <v>1303.8700000000001</v>
      </c>
      <c r="K111" s="19">
        <v>0</v>
      </c>
      <c r="L111" s="19">
        <v>0</v>
      </c>
      <c r="M111" s="34">
        <v>844.33</v>
      </c>
      <c r="N111" s="23">
        <v>459.54</v>
      </c>
      <c r="O111" s="17">
        <f>J111/D111*100</f>
        <v>100.00000000000003</v>
      </c>
      <c r="P111" s="52"/>
    </row>
    <row r="112" spans="1:16" ht="15" customHeight="1">
      <c r="A112" s="51"/>
      <c r="B112" s="18" t="s">
        <v>5</v>
      </c>
      <c r="C112" s="24">
        <v>150</v>
      </c>
      <c r="D112" s="24">
        <v>150</v>
      </c>
      <c r="E112" s="24">
        <v>150</v>
      </c>
      <c r="F112" s="24">
        <v>0</v>
      </c>
      <c r="G112" s="45">
        <v>0</v>
      </c>
      <c r="H112" s="24">
        <v>0</v>
      </c>
      <c r="I112" s="25">
        <f>D112/C112*100</f>
        <v>100</v>
      </c>
      <c r="J112" s="47">
        <f>K112+L112+M112+N112</f>
        <v>150</v>
      </c>
      <c r="K112" s="25">
        <v>23</v>
      </c>
      <c r="L112" s="25">
        <v>33</v>
      </c>
      <c r="M112" s="35">
        <v>59.23</v>
      </c>
      <c r="N112" s="24">
        <v>34.77</v>
      </c>
      <c r="O112" s="25">
        <f>J112/D112*100</f>
        <v>100</v>
      </c>
      <c r="P112" s="52"/>
    </row>
    <row r="113" spans="1:16" ht="14.25" customHeight="1">
      <c r="A113" s="51"/>
      <c r="B113" s="18" t="s">
        <v>6</v>
      </c>
      <c r="C113" s="24"/>
      <c r="D113" s="24"/>
      <c r="E113" s="24"/>
      <c r="F113" s="24"/>
      <c r="G113" s="45"/>
      <c r="H113" s="24"/>
      <c r="I113" s="25"/>
      <c r="J113" s="47"/>
      <c r="K113" s="25"/>
      <c r="L113" s="25"/>
      <c r="M113" s="35"/>
      <c r="N113" s="24"/>
      <c r="O113" s="17"/>
      <c r="P113" s="52"/>
    </row>
    <row r="114" spans="1:16" ht="16.5" customHeight="1">
      <c r="A114" s="51"/>
      <c r="B114" s="18" t="s">
        <v>2</v>
      </c>
      <c r="C114" s="23"/>
      <c r="D114" s="23"/>
      <c r="E114" s="23"/>
      <c r="F114" s="23"/>
      <c r="G114" s="37"/>
      <c r="H114" s="23"/>
      <c r="I114" s="19"/>
      <c r="J114" s="46"/>
      <c r="K114" s="19"/>
      <c r="L114" s="19"/>
      <c r="M114" s="34"/>
      <c r="N114" s="23"/>
      <c r="O114" s="17"/>
      <c r="P114" s="52"/>
    </row>
    <row r="115" spans="1:16" ht="15.75">
      <c r="A115" s="13">
        <v>5</v>
      </c>
      <c r="B115" s="48" t="s">
        <v>33</v>
      </c>
      <c r="C115" s="85"/>
      <c r="D115" s="85"/>
      <c r="E115" s="85"/>
      <c r="F115" s="85"/>
      <c r="G115" s="85"/>
      <c r="H115" s="85"/>
      <c r="I115" s="85"/>
      <c r="J115" s="85"/>
      <c r="K115" s="85"/>
      <c r="L115" s="85"/>
      <c r="M115" s="85"/>
      <c r="N115" s="85"/>
      <c r="O115" s="85"/>
      <c r="P115" s="86"/>
    </row>
    <row r="116" spans="1:16" ht="12.75">
      <c r="A116" s="51"/>
      <c r="B116" s="14" t="s">
        <v>9</v>
      </c>
      <c r="C116" s="15">
        <f>C118+C119+C120+C121</f>
        <v>2321.55</v>
      </c>
      <c r="D116" s="15">
        <f aca="true" t="shared" si="10" ref="D116:N116">D118+D119+D120+D121</f>
        <v>2321.55</v>
      </c>
      <c r="E116" s="15">
        <f t="shared" si="10"/>
        <v>300</v>
      </c>
      <c r="F116" s="15">
        <f t="shared" si="10"/>
        <v>5</v>
      </c>
      <c r="G116" s="41">
        <f t="shared" si="10"/>
        <v>1618.2</v>
      </c>
      <c r="H116" s="15">
        <f t="shared" si="10"/>
        <v>398.35</v>
      </c>
      <c r="I116" s="15">
        <f>(D116/C116)*100</f>
        <v>100</v>
      </c>
      <c r="J116" s="41">
        <f t="shared" si="10"/>
        <v>2321.55</v>
      </c>
      <c r="K116" s="15">
        <f t="shared" si="10"/>
        <v>0</v>
      </c>
      <c r="L116" s="15">
        <f t="shared" si="10"/>
        <v>37.15</v>
      </c>
      <c r="M116" s="31">
        <f t="shared" si="10"/>
        <v>358.79</v>
      </c>
      <c r="N116" s="15">
        <f t="shared" si="10"/>
        <v>1925.61</v>
      </c>
      <c r="O116" s="15">
        <f>J116/D116*100</f>
        <v>100</v>
      </c>
      <c r="P116" s="52" t="s">
        <v>44</v>
      </c>
    </row>
    <row r="117" spans="1:16" ht="12.75">
      <c r="A117" s="51"/>
      <c r="B117" s="16" t="s">
        <v>0</v>
      </c>
      <c r="C117" s="17"/>
      <c r="D117" s="17"/>
      <c r="E117" s="17"/>
      <c r="F117" s="17"/>
      <c r="G117" s="42"/>
      <c r="H117" s="17"/>
      <c r="I117" s="17"/>
      <c r="J117" s="42"/>
      <c r="K117" s="17"/>
      <c r="L117" s="17"/>
      <c r="M117" s="32"/>
      <c r="N117" s="17"/>
      <c r="O117" s="17"/>
      <c r="P117" s="52"/>
    </row>
    <row r="118" spans="1:16" ht="12.75">
      <c r="A118" s="51"/>
      <c r="B118" s="18" t="s">
        <v>1</v>
      </c>
      <c r="C118" s="17">
        <v>2021.55</v>
      </c>
      <c r="D118" s="17">
        <f>E118+F118+G118+H118</f>
        <v>2021.5500000000002</v>
      </c>
      <c r="E118" s="17">
        <v>0</v>
      </c>
      <c r="F118" s="17">
        <v>5</v>
      </c>
      <c r="G118" s="42">
        <v>1618.2</v>
      </c>
      <c r="H118" s="17">
        <v>398.35</v>
      </c>
      <c r="I118" s="17">
        <f>D118/C118*100</f>
        <v>100.00000000000003</v>
      </c>
      <c r="J118" s="42">
        <f>K118+L118+M118+N118</f>
        <v>2021.55</v>
      </c>
      <c r="K118" s="17">
        <v>0</v>
      </c>
      <c r="L118" s="17">
        <v>0</v>
      </c>
      <c r="M118" s="32">
        <v>276</v>
      </c>
      <c r="N118" s="17">
        <v>1745.55</v>
      </c>
      <c r="O118" s="17">
        <f>J118/D118*100</f>
        <v>99.99999999999999</v>
      </c>
      <c r="P118" s="52"/>
    </row>
    <row r="119" spans="1:16" ht="20.25" customHeight="1">
      <c r="A119" s="51"/>
      <c r="B119" s="18" t="s">
        <v>5</v>
      </c>
      <c r="C119" s="17">
        <v>300</v>
      </c>
      <c r="D119" s="17">
        <v>300</v>
      </c>
      <c r="E119" s="17">
        <v>300</v>
      </c>
      <c r="F119" s="17">
        <v>0</v>
      </c>
      <c r="G119" s="42">
        <v>0</v>
      </c>
      <c r="H119" s="17">
        <v>0</v>
      </c>
      <c r="I119" s="17">
        <f>D119/C119*100</f>
        <v>100</v>
      </c>
      <c r="J119" s="42">
        <f>K119+L119+M119+N119</f>
        <v>300</v>
      </c>
      <c r="K119" s="17">
        <v>0</v>
      </c>
      <c r="L119" s="17">
        <v>37.15</v>
      </c>
      <c r="M119" s="32">
        <v>82.79</v>
      </c>
      <c r="N119" s="17">
        <v>180.06</v>
      </c>
      <c r="O119" s="25">
        <f>J119/D119*100</f>
        <v>100</v>
      </c>
      <c r="P119" s="52"/>
    </row>
    <row r="120" spans="1:16" ht="24.75" customHeight="1">
      <c r="A120" s="51"/>
      <c r="B120" s="18" t="s">
        <v>6</v>
      </c>
      <c r="C120" s="17"/>
      <c r="D120" s="17"/>
      <c r="E120" s="17"/>
      <c r="F120" s="17"/>
      <c r="G120" s="42"/>
      <c r="H120" s="17"/>
      <c r="I120" s="17"/>
      <c r="J120" s="42"/>
      <c r="K120" s="17"/>
      <c r="L120" s="17"/>
      <c r="M120" s="32"/>
      <c r="N120" s="17"/>
      <c r="O120" s="17"/>
      <c r="P120" s="52"/>
    </row>
    <row r="121" spans="1:16" ht="21.75" customHeight="1">
      <c r="A121" s="51"/>
      <c r="B121" s="18" t="s">
        <v>2</v>
      </c>
      <c r="C121" s="17"/>
      <c r="D121" s="17"/>
      <c r="E121" s="17"/>
      <c r="F121" s="17"/>
      <c r="G121" s="42"/>
      <c r="H121" s="17"/>
      <c r="I121" s="17"/>
      <c r="J121" s="42"/>
      <c r="K121" s="17"/>
      <c r="L121" s="17"/>
      <c r="M121" s="32"/>
      <c r="N121" s="17"/>
      <c r="O121" s="17"/>
      <c r="P121" s="52"/>
    </row>
    <row r="122" spans="1:16" ht="21.75" customHeight="1">
      <c r="A122" s="51"/>
      <c r="B122" s="16" t="s">
        <v>3</v>
      </c>
      <c r="C122" s="17"/>
      <c r="D122" s="17"/>
      <c r="E122" s="17"/>
      <c r="F122" s="17"/>
      <c r="G122" s="42"/>
      <c r="H122" s="17"/>
      <c r="I122" s="17"/>
      <c r="J122" s="42"/>
      <c r="K122" s="17"/>
      <c r="L122" s="17"/>
      <c r="M122" s="36"/>
      <c r="N122" s="17"/>
      <c r="O122" s="17"/>
      <c r="P122" s="52"/>
    </row>
    <row r="123" spans="1:16" ht="21.75" customHeight="1">
      <c r="A123" s="51"/>
      <c r="B123" s="20" t="s">
        <v>7</v>
      </c>
      <c r="C123" s="21">
        <f>C125+C126+C127+C128</f>
        <v>0</v>
      </c>
      <c r="D123" s="21">
        <f aca="true" t="shared" si="11" ref="D123:L123">D125+D126+D127+D128</f>
        <v>0</v>
      </c>
      <c r="E123" s="21">
        <f t="shared" si="11"/>
        <v>0</v>
      </c>
      <c r="F123" s="21">
        <f t="shared" si="11"/>
        <v>0</v>
      </c>
      <c r="G123" s="43">
        <f t="shared" si="11"/>
        <v>0</v>
      </c>
      <c r="H123" s="21">
        <f t="shared" si="11"/>
        <v>0</v>
      </c>
      <c r="I123" s="21">
        <f t="shared" si="11"/>
        <v>0</v>
      </c>
      <c r="J123" s="43">
        <f t="shared" si="11"/>
        <v>0</v>
      </c>
      <c r="K123" s="21">
        <f t="shared" si="11"/>
        <v>0</v>
      </c>
      <c r="L123" s="21">
        <f t="shared" si="11"/>
        <v>0</v>
      </c>
      <c r="M123" s="33">
        <f>M125+M126+M127+M128</f>
        <v>0</v>
      </c>
      <c r="N123" s="21">
        <f>N125+N126+N127+N128</f>
        <v>0</v>
      </c>
      <c r="O123" s="21"/>
      <c r="P123" s="52"/>
    </row>
    <row r="124" spans="1:16" ht="23.25" customHeight="1">
      <c r="A124" s="51"/>
      <c r="B124" s="16" t="s">
        <v>0</v>
      </c>
      <c r="C124" s="22"/>
      <c r="D124" s="22"/>
      <c r="E124" s="22"/>
      <c r="F124" s="22"/>
      <c r="G124" s="44"/>
      <c r="H124" s="22"/>
      <c r="I124" s="17"/>
      <c r="J124" s="42"/>
      <c r="K124" s="17"/>
      <c r="L124" s="17"/>
      <c r="M124" s="36"/>
      <c r="N124" s="22"/>
      <c r="O124" s="17"/>
      <c r="P124" s="52"/>
    </row>
    <row r="125" spans="1:16" ht="25.5" customHeight="1">
      <c r="A125" s="51"/>
      <c r="B125" s="18" t="s">
        <v>1</v>
      </c>
      <c r="C125" s="23"/>
      <c r="D125" s="23"/>
      <c r="E125" s="23"/>
      <c r="F125" s="23"/>
      <c r="G125" s="37"/>
      <c r="H125" s="23"/>
      <c r="I125" s="17"/>
      <c r="J125" s="42"/>
      <c r="K125" s="17"/>
      <c r="L125" s="17"/>
      <c r="M125" s="34"/>
      <c r="N125" s="23"/>
      <c r="O125" s="17"/>
      <c r="P125" s="52"/>
    </row>
    <row r="126" spans="1:16" ht="18" customHeight="1">
      <c r="A126" s="51"/>
      <c r="B126" s="18" t="s">
        <v>5</v>
      </c>
      <c r="C126" s="23"/>
      <c r="D126" s="23"/>
      <c r="E126" s="23"/>
      <c r="F126" s="23"/>
      <c r="G126" s="37"/>
      <c r="H126" s="23"/>
      <c r="I126" s="17"/>
      <c r="J126" s="42"/>
      <c r="K126" s="17"/>
      <c r="L126" s="17"/>
      <c r="M126" s="34"/>
      <c r="N126" s="23"/>
      <c r="O126" s="17"/>
      <c r="P126" s="52"/>
    </row>
    <row r="127" spans="1:16" ht="19.5" customHeight="1">
      <c r="A127" s="51"/>
      <c r="B127" s="18" t="s">
        <v>6</v>
      </c>
      <c r="C127" s="23"/>
      <c r="D127" s="23"/>
      <c r="E127" s="23"/>
      <c r="F127" s="23"/>
      <c r="G127" s="37"/>
      <c r="H127" s="23"/>
      <c r="I127" s="17"/>
      <c r="J127" s="42"/>
      <c r="K127" s="17"/>
      <c r="L127" s="17"/>
      <c r="M127" s="34"/>
      <c r="N127" s="23"/>
      <c r="O127" s="17"/>
      <c r="P127" s="52"/>
    </row>
    <row r="128" spans="1:16" ht="25.5" customHeight="1">
      <c r="A128" s="51"/>
      <c r="B128" s="18" t="s">
        <v>2</v>
      </c>
      <c r="C128" s="23"/>
      <c r="D128" s="23"/>
      <c r="E128" s="23"/>
      <c r="F128" s="23"/>
      <c r="G128" s="37"/>
      <c r="H128" s="23"/>
      <c r="I128" s="17"/>
      <c r="J128" s="42"/>
      <c r="K128" s="17"/>
      <c r="L128" s="17"/>
      <c r="M128" s="34"/>
      <c r="N128" s="23"/>
      <c r="O128" s="17"/>
      <c r="P128" s="52"/>
    </row>
    <row r="129" spans="1:16" ht="24.75" customHeight="1">
      <c r="A129" s="51"/>
      <c r="B129" s="20" t="s">
        <v>8</v>
      </c>
      <c r="C129" s="21">
        <f>C131+C132+C133+C134</f>
        <v>0</v>
      </c>
      <c r="D129" s="21">
        <f aca="true" t="shared" si="12" ref="D129:L129">D131+D132+D133+D134</f>
        <v>0</v>
      </c>
      <c r="E129" s="21">
        <f t="shared" si="12"/>
        <v>0</v>
      </c>
      <c r="F129" s="21">
        <f t="shared" si="12"/>
        <v>0</v>
      </c>
      <c r="G129" s="43">
        <f t="shared" si="12"/>
        <v>0</v>
      </c>
      <c r="H129" s="21">
        <f t="shared" si="12"/>
        <v>0</v>
      </c>
      <c r="I129" s="21">
        <f t="shared" si="12"/>
        <v>0</v>
      </c>
      <c r="J129" s="43">
        <f t="shared" si="12"/>
        <v>0</v>
      </c>
      <c r="K129" s="21">
        <f t="shared" si="12"/>
        <v>0</v>
      </c>
      <c r="L129" s="21">
        <f t="shared" si="12"/>
        <v>0</v>
      </c>
      <c r="M129" s="33">
        <f>M131+M132+M133+M134</f>
        <v>0</v>
      </c>
      <c r="N129" s="21">
        <f>N131+N132+N133+N134</f>
        <v>0</v>
      </c>
      <c r="O129" s="21"/>
      <c r="P129" s="52"/>
    </row>
    <row r="130" spans="1:16" ht="27.75" customHeight="1">
      <c r="A130" s="51"/>
      <c r="B130" s="16" t="s">
        <v>0</v>
      </c>
      <c r="C130" s="22"/>
      <c r="D130" s="22"/>
      <c r="E130" s="22"/>
      <c r="F130" s="22"/>
      <c r="G130" s="44"/>
      <c r="H130" s="22"/>
      <c r="I130" s="17"/>
      <c r="J130" s="42"/>
      <c r="K130" s="17"/>
      <c r="L130" s="17"/>
      <c r="M130" s="36"/>
      <c r="N130" s="22"/>
      <c r="O130" s="22"/>
      <c r="P130" s="52"/>
    </row>
    <row r="131" spans="1:16" ht="21.75" customHeight="1">
      <c r="A131" s="51"/>
      <c r="B131" s="18" t="s">
        <v>1</v>
      </c>
      <c r="C131" s="23"/>
      <c r="D131" s="23"/>
      <c r="E131" s="23"/>
      <c r="F131" s="23"/>
      <c r="G131" s="37"/>
      <c r="H131" s="23"/>
      <c r="I131" s="17"/>
      <c r="J131" s="42"/>
      <c r="K131" s="17"/>
      <c r="L131" s="17"/>
      <c r="M131" s="34"/>
      <c r="N131" s="23"/>
      <c r="O131" s="17"/>
      <c r="P131" s="52"/>
    </row>
    <row r="132" spans="1:16" ht="29.25" customHeight="1">
      <c r="A132" s="51"/>
      <c r="B132" s="18" t="s">
        <v>5</v>
      </c>
      <c r="C132" s="23"/>
      <c r="D132" s="23"/>
      <c r="E132" s="23"/>
      <c r="F132" s="23"/>
      <c r="G132" s="37"/>
      <c r="H132" s="23"/>
      <c r="I132" s="17"/>
      <c r="J132" s="42"/>
      <c r="K132" s="17"/>
      <c r="L132" s="17"/>
      <c r="M132" s="34"/>
      <c r="N132" s="23"/>
      <c r="O132" s="17"/>
      <c r="P132" s="52"/>
    </row>
    <row r="133" spans="1:16" ht="28.5" customHeight="1">
      <c r="A133" s="51"/>
      <c r="B133" s="18" t="s">
        <v>6</v>
      </c>
      <c r="C133" s="23"/>
      <c r="D133" s="23"/>
      <c r="E133" s="23"/>
      <c r="F133" s="23"/>
      <c r="G133" s="37"/>
      <c r="H133" s="23"/>
      <c r="I133" s="17"/>
      <c r="J133" s="42"/>
      <c r="K133" s="17"/>
      <c r="L133" s="17"/>
      <c r="M133" s="34"/>
      <c r="N133" s="23"/>
      <c r="O133" s="17"/>
      <c r="P133" s="52"/>
    </row>
    <row r="134" spans="1:16" ht="24" customHeight="1">
      <c r="A134" s="51"/>
      <c r="B134" s="18" t="s">
        <v>2</v>
      </c>
      <c r="C134" s="23"/>
      <c r="D134" s="23"/>
      <c r="E134" s="23"/>
      <c r="F134" s="23"/>
      <c r="G134" s="37"/>
      <c r="H134" s="23"/>
      <c r="I134" s="17"/>
      <c r="J134" s="42"/>
      <c r="K134" s="17"/>
      <c r="L134" s="17"/>
      <c r="M134" s="34"/>
      <c r="N134" s="23"/>
      <c r="O134" s="17"/>
      <c r="P134" s="52"/>
    </row>
    <row r="135" spans="1:16" ht="12.75">
      <c r="A135" s="51"/>
      <c r="B135" s="20" t="s">
        <v>4</v>
      </c>
      <c r="C135" s="21">
        <f>C137+C138+C139+C140</f>
        <v>2321.55</v>
      </c>
      <c r="D135" s="21">
        <f>D137+D138+D139+D140</f>
        <v>2321.55</v>
      </c>
      <c r="E135" s="21">
        <f aca="true" t="shared" si="13" ref="E135:L135">E137+E138+E139+E140</f>
        <v>300</v>
      </c>
      <c r="F135" s="21">
        <f t="shared" si="13"/>
        <v>5</v>
      </c>
      <c r="G135" s="43">
        <f t="shared" si="13"/>
        <v>1618.2</v>
      </c>
      <c r="H135" s="21">
        <f t="shared" si="13"/>
        <v>398.35</v>
      </c>
      <c r="I135" s="21">
        <f>(D135/C135)*100</f>
        <v>100</v>
      </c>
      <c r="J135" s="43">
        <f t="shared" si="13"/>
        <v>2321.55</v>
      </c>
      <c r="K135" s="21">
        <f t="shared" si="13"/>
        <v>0</v>
      </c>
      <c r="L135" s="21">
        <f t="shared" si="13"/>
        <v>37.15</v>
      </c>
      <c r="M135" s="33">
        <f>M137+M138+M139+M140</f>
        <v>358.786</v>
      </c>
      <c r="N135" s="21">
        <f>N137+N138+N139+N140</f>
        <v>1925.614</v>
      </c>
      <c r="O135" s="15">
        <f>J135/D135*100</f>
        <v>100</v>
      </c>
      <c r="P135" s="52"/>
    </row>
    <row r="136" spans="1:16" ht="12.75">
      <c r="A136" s="51"/>
      <c r="B136" s="16" t="s">
        <v>0</v>
      </c>
      <c r="C136" s="22"/>
      <c r="D136" s="22"/>
      <c r="E136" s="22"/>
      <c r="F136" s="22"/>
      <c r="G136" s="44"/>
      <c r="H136" s="22"/>
      <c r="I136" s="17"/>
      <c r="J136" s="42"/>
      <c r="K136" s="17"/>
      <c r="L136" s="17"/>
      <c r="M136" s="36"/>
      <c r="N136" s="22"/>
      <c r="O136" s="22"/>
      <c r="P136" s="52"/>
    </row>
    <row r="137" spans="1:16" ht="26.25" customHeight="1">
      <c r="A137" s="51"/>
      <c r="B137" s="18" t="s">
        <v>1</v>
      </c>
      <c r="C137" s="23">
        <v>2021.55</v>
      </c>
      <c r="D137" s="24">
        <v>2021.55</v>
      </c>
      <c r="E137" s="23">
        <v>0</v>
      </c>
      <c r="F137" s="23">
        <v>5</v>
      </c>
      <c r="G137" s="37">
        <v>1618.2</v>
      </c>
      <c r="H137" s="23">
        <v>398.35</v>
      </c>
      <c r="I137" s="17">
        <f>D137/C137*100</f>
        <v>100</v>
      </c>
      <c r="J137" s="47">
        <f>K137+L137+M137+N137</f>
        <v>2021.55</v>
      </c>
      <c r="K137" s="17">
        <v>0</v>
      </c>
      <c r="L137" s="17">
        <v>0</v>
      </c>
      <c r="M137" s="37">
        <v>276</v>
      </c>
      <c r="N137" s="23">
        <v>1745.55</v>
      </c>
      <c r="O137" s="17">
        <f>J137/D137*100</f>
        <v>100</v>
      </c>
      <c r="P137" s="52"/>
    </row>
    <row r="138" spans="1:16" ht="33.75" customHeight="1">
      <c r="A138" s="51"/>
      <c r="B138" s="18" t="s">
        <v>5</v>
      </c>
      <c r="C138" s="24">
        <v>300</v>
      </c>
      <c r="D138" s="24">
        <v>300</v>
      </c>
      <c r="E138" s="23">
        <v>300</v>
      </c>
      <c r="F138" s="24">
        <v>0</v>
      </c>
      <c r="G138" s="37">
        <v>0</v>
      </c>
      <c r="H138" s="23">
        <v>0</v>
      </c>
      <c r="I138" s="17">
        <f>D138/C138*100</f>
        <v>100</v>
      </c>
      <c r="J138" s="47">
        <f>K138+L138+M138+N138</f>
        <v>300</v>
      </c>
      <c r="K138" s="17">
        <v>0</v>
      </c>
      <c r="L138" s="17">
        <v>37.15</v>
      </c>
      <c r="M138" s="37">
        <v>82.786</v>
      </c>
      <c r="N138" s="23">
        <v>180.064</v>
      </c>
      <c r="O138" s="25">
        <f>J138/D138*100</f>
        <v>100</v>
      </c>
      <c r="P138" s="52"/>
    </row>
    <row r="139" spans="1:16" ht="21" customHeight="1">
      <c r="A139" s="51"/>
      <c r="B139" s="18" t="s">
        <v>6</v>
      </c>
      <c r="C139" s="23"/>
      <c r="D139" s="23"/>
      <c r="E139" s="23"/>
      <c r="F139" s="23"/>
      <c r="G139" s="37"/>
      <c r="H139" s="23"/>
      <c r="I139" s="17"/>
      <c r="J139" s="42"/>
      <c r="K139" s="17"/>
      <c r="L139" s="17"/>
      <c r="M139" s="34"/>
      <c r="N139" s="23"/>
      <c r="O139" s="17"/>
      <c r="P139" s="52"/>
    </row>
    <row r="140" spans="1:16" ht="16.5" customHeight="1">
      <c r="A140" s="51"/>
      <c r="B140" s="18" t="s">
        <v>2</v>
      </c>
      <c r="C140" s="23"/>
      <c r="D140" s="23"/>
      <c r="E140" s="23"/>
      <c r="F140" s="23"/>
      <c r="G140" s="37"/>
      <c r="H140" s="23"/>
      <c r="I140" s="17"/>
      <c r="J140" s="42"/>
      <c r="K140" s="17"/>
      <c r="L140" s="17"/>
      <c r="M140" s="34"/>
      <c r="N140" s="23"/>
      <c r="O140" s="17"/>
      <c r="P140" s="52"/>
    </row>
    <row r="141" spans="1:16" ht="15.75">
      <c r="A141" s="13">
        <v>6</v>
      </c>
      <c r="B141" s="48" t="s">
        <v>27</v>
      </c>
      <c r="C141" s="49"/>
      <c r="D141" s="49"/>
      <c r="E141" s="49"/>
      <c r="F141" s="49"/>
      <c r="G141" s="49"/>
      <c r="H141" s="49"/>
      <c r="I141" s="49"/>
      <c r="J141" s="49"/>
      <c r="K141" s="49"/>
      <c r="L141" s="49"/>
      <c r="M141" s="49"/>
      <c r="N141" s="49"/>
      <c r="O141" s="49"/>
      <c r="P141" s="50"/>
    </row>
    <row r="142" spans="1:16" ht="9.75" customHeight="1">
      <c r="A142" s="51"/>
      <c r="B142" s="14" t="s">
        <v>9</v>
      </c>
      <c r="C142" s="15">
        <f aca="true" t="shared" si="14" ref="C142:H142">C144+C145+C146+C147</f>
        <v>2216.9</v>
      </c>
      <c r="D142" s="15">
        <f t="shared" si="14"/>
        <v>2216.8999999999996</v>
      </c>
      <c r="E142" s="15">
        <f t="shared" si="14"/>
        <v>300</v>
      </c>
      <c r="F142" s="15">
        <f t="shared" si="14"/>
        <v>212.1</v>
      </c>
      <c r="G142" s="41">
        <f t="shared" si="14"/>
        <v>1361.6</v>
      </c>
      <c r="H142" s="15">
        <f t="shared" si="14"/>
        <v>343.2</v>
      </c>
      <c r="I142" s="15">
        <f>(D142/C142)*100</f>
        <v>99.99999999999997</v>
      </c>
      <c r="J142" s="41">
        <f>J144+J145+J146+J147</f>
        <v>389.613</v>
      </c>
      <c r="K142" s="15">
        <f>K144+K145+K146+K147</f>
        <v>120.17</v>
      </c>
      <c r="L142" s="15">
        <f>L144+L145+L146+L147</f>
        <v>130.12</v>
      </c>
      <c r="M142" s="31">
        <f>M149+M155+M161</f>
        <v>136.613</v>
      </c>
      <c r="N142" s="15">
        <f>N149+N155+N161</f>
        <v>1830</v>
      </c>
      <c r="O142" s="15">
        <f>J142/D142*100</f>
        <v>17.574676349857913</v>
      </c>
      <c r="P142" s="52" t="s">
        <v>43</v>
      </c>
    </row>
    <row r="143" spans="1:16" ht="24" customHeight="1">
      <c r="A143" s="51"/>
      <c r="B143" s="16" t="s">
        <v>0</v>
      </c>
      <c r="C143" s="17"/>
      <c r="D143" s="17"/>
      <c r="E143" s="17"/>
      <c r="F143" s="17"/>
      <c r="G143" s="42"/>
      <c r="H143" s="17"/>
      <c r="I143" s="17"/>
      <c r="J143" s="42"/>
      <c r="K143" s="17"/>
      <c r="L143" s="17"/>
      <c r="M143" s="32"/>
      <c r="N143" s="17"/>
      <c r="O143" s="17"/>
      <c r="P143" s="52"/>
    </row>
    <row r="144" spans="1:16" ht="33" customHeight="1">
      <c r="A144" s="51"/>
      <c r="B144" s="18" t="s">
        <v>1</v>
      </c>
      <c r="C144" s="17">
        <v>1916.9</v>
      </c>
      <c r="D144" s="17">
        <f>E144+F144+G144+H144</f>
        <v>1916.8999999999999</v>
      </c>
      <c r="E144" s="17">
        <v>0</v>
      </c>
      <c r="F144" s="17">
        <v>212.1</v>
      </c>
      <c r="G144" s="42">
        <v>1361.6</v>
      </c>
      <c r="H144" s="17">
        <v>343.2</v>
      </c>
      <c r="I144" s="17"/>
      <c r="J144" s="42">
        <f>K144+L144+M144+N144</f>
        <v>89.61</v>
      </c>
      <c r="K144" s="17">
        <v>0</v>
      </c>
      <c r="L144" s="17">
        <v>0</v>
      </c>
      <c r="M144" s="32">
        <v>89.61</v>
      </c>
      <c r="N144" s="17">
        <v>0</v>
      </c>
      <c r="O144" s="17">
        <f>J144/D144*100</f>
        <v>4.6747352496217855</v>
      </c>
      <c r="P144" s="52"/>
    </row>
    <row r="145" spans="1:16" ht="26.25" customHeight="1">
      <c r="A145" s="51"/>
      <c r="B145" s="18" t="s">
        <v>5</v>
      </c>
      <c r="C145" s="17">
        <v>300</v>
      </c>
      <c r="D145" s="17">
        <v>300</v>
      </c>
      <c r="E145" s="17">
        <v>300</v>
      </c>
      <c r="F145" s="17">
        <v>0</v>
      </c>
      <c r="G145" s="42">
        <v>0</v>
      </c>
      <c r="H145" s="17">
        <v>0</v>
      </c>
      <c r="I145" s="17">
        <f>D145/C145*100</f>
        <v>100</v>
      </c>
      <c r="J145" s="42">
        <f>K145+L145+M145+N145</f>
        <v>300.003</v>
      </c>
      <c r="K145" s="17">
        <v>120.17</v>
      </c>
      <c r="L145" s="17">
        <v>130.12</v>
      </c>
      <c r="M145" s="32">
        <v>47.003</v>
      </c>
      <c r="N145" s="17">
        <v>2.71</v>
      </c>
      <c r="O145" s="25">
        <f>J145/D145*100</f>
        <v>100.00099999999999</v>
      </c>
      <c r="P145" s="52"/>
    </row>
    <row r="146" spans="1:16" ht="28.5" customHeight="1">
      <c r="A146" s="51"/>
      <c r="B146" s="18" t="s">
        <v>6</v>
      </c>
      <c r="C146" s="17"/>
      <c r="D146" s="17"/>
      <c r="E146" s="17"/>
      <c r="F146" s="17"/>
      <c r="G146" s="42"/>
      <c r="H146" s="17"/>
      <c r="I146" s="17"/>
      <c r="J146" s="42"/>
      <c r="K146" s="17"/>
      <c r="L146" s="17"/>
      <c r="M146" s="32"/>
      <c r="N146" s="17"/>
      <c r="O146" s="17"/>
      <c r="P146" s="52"/>
    </row>
    <row r="147" spans="1:16" ht="27.75" customHeight="1">
      <c r="A147" s="51"/>
      <c r="B147" s="18" t="s">
        <v>2</v>
      </c>
      <c r="C147" s="17"/>
      <c r="D147" s="17"/>
      <c r="E147" s="17"/>
      <c r="F147" s="17"/>
      <c r="G147" s="42"/>
      <c r="H147" s="17"/>
      <c r="I147" s="17"/>
      <c r="J147" s="42"/>
      <c r="K147" s="17"/>
      <c r="L147" s="17"/>
      <c r="M147" s="32"/>
      <c r="N147" s="17"/>
      <c r="O147" s="17"/>
      <c r="P147" s="52"/>
    </row>
    <row r="148" spans="1:16" ht="20.25" customHeight="1">
      <c r="A148" s="51"/>
      <c r="B148" s="16" t="s">
        <v>3</v>
      </c>
      <c r="C148" s="17"/>
      <c r="D148" s="17"/>
      <c r="E148" s="17"/>
      <c r="F148" s="17"/>
      <c r="G148" s="42"/>
      <c r="H148" s="17"/>
      <c r="I148" s="17"/>
      <c r="J148" s="42"/>
      <c r="K148" s="17"/>
      <c r="L148" s="17"/>
      <c r="M148" s="36"/>
      <c r="N148" s="17"/>
      <c r="O148" s="17"/>
      <c r="P148" s="52"/>
    </row>
    <row r="149" spans="1:16" ht="26.25" customHeight="1">
      <c r="A149" s="51"/>
      <c r="B149" s="20" t="s">
        <v>7</v>
      </c>
      <c r="C149" s="21">
        <f aca="true" t="shared" si="15" ref="C149:H149">C151+C152+C153+C154</f>
        <v>0</v>
      </c>
      <c r="D149" s="21">
        <f t="shared" si="15"/>
        <v>0</v>
      </c>
      <c r="E149" s="21">
        <f t="shared" si="15"/>
        <v>0</v>
      </c>
      <c r="F149" s="21">
        <f t="shared" si="15"/>
        <v>0</v>
      </c>
      <c r="G149" s="43">
        <f t="shared" si="15"/>
        <v>0</v>
      </c>
      <c r="H149" s="21">
        <f t="shared" si="15"/>
        <v>0</v>
      </c>
      <c r="I149" s="21"/>
      <c r="J149" s="43">
        <f>J151+J152+J153+J154</f>
        <v>0</v>
      </c>
      <c r="K149" s="21">
        <f>K151+K152+K153+K154</f>
        <v>0</v>
      </c>
      <c r="L149" s="21">
        <f>L151+L152+L153+L154</f>
        <v>0</v>
      </c>
      <c r="M149" s="33">
        <f>M151+M152+M153+M154</f>
        <v>0</v>
      </c>
      <c r="N149" s="21">
        <f>N151+N152+N153+N154</f>
        <v>0</v>
      </c>
      <c r="O149" s="21"/>
      <c r="P149" s="52"/>
    </row>
    <row r="150" spans="1:16" ht="23.25" customHeight="1">
      <c r="A150" s="51"/>
      <c r="B150" s="16" t="s">
        <v>0</v>
      </c>
      <c r="C150" s="22"/>
      <c r="D150" s="22"/>
      <c r="E150" s="22"/>
      <c r="F150" s="22"/>
      <c r="G150" s="44"/>
      <c r="H150" s="22"/>
      <c r="I150" s="17"/>
      <c r="J150" s="42"/>
      <c r="K150" s="17"/>
      <c r="L150" s="17"/>
      <c r="M150" s="36"/>
      <c r="N150" s="22"/>
      <c r="O150" s="17"/>
      <c r="P150" s="52"/>
    </row>
    <row r="151" spans="1:16" ht="21" customHeight="1">
      <c r="A151" s="51"/>
      <c r="B151" s="18" t="s">
        <v>1</v>
      </c>
      <c r="C151" s="23"/>
      <c r="D151" s="23"/>
      <c r="E151" s="23"/>
      <c r="F151" s="23"/>
      <c r="G151" s="37"/>
      <c r="H151" s="23"/>
      <c r="I151" s="17"/>
      <c r="J151" s="42"/>
      <c r="K151" s="17"/>
      <c r="L151" s="17"/>
      <c r="M151" s="34"/>
      <c r="N151" s="23"/>
      <c r="O151" s="17"/>
      <c r="P151" s="52"/>
    </row>
    <row r="152" spans="1:16" ht="18.75" customHeight="1">
      <c r="A152" s="51"/>
      <c r="B152" s="18" t="s">
        <v>5</v>
      </c>
      <c r="C152" s="23"/>
      <c r="D152" s="23"/>
      <c r="E152" s="23"/>
      <c r="F152" s="23"/>
      <c r="G152" s="37"/>
      <c r="H152" s="23"/>
      <c r="I152" s="17"/>
      <c r="J152" s="42"/>
      <c r="K152" s="17"/>
      <c r="L152" s="17"/>
      <c r="M152" s="34">
        <v>0</v>
      </c>
      <c r="N152" s="23">
        <v>0</v>
      </c>
      <c r="O152" s="17"/>
      <c r="P152" s="52"/>
    </row>
    <row r="153" spans="1:16" ht="18.75" customHeight="1">
      <c r="A153" s="51"/>
      <c r="B153" s="18" t="s">
        <v>6</v>
      </c>
      <c r="C153" s="23"/>
      <c r="D153" s="23"/>
      <c r="E153" s="23"/>
      <c r="F153" s="23"/>
      <c r="G153" s="37"/>
      <c r="H153" s="23"/>
      <c r="I153" s="17"/>
      <c r="J153" s="42"/>
      <c r="K153" s="17"/>
      <c r="L153" s="17"/>
      <c r="M153" s="34"/>
      <c r="N153" s="23"/>
      <c r="O153" s="17"/>
      <c r="P153" s="52"/>
    </row>
    <row r="154" spans="1:16" ht="21" customHeight="1">
      <c r="A154" s="51"/>
      <c r="B154" s="18" t="s">
        <v>2</v>
      </c>
      <c r="C154" s="23"/>
      <c r="D154" s="23"/>
      <c r="E154" s="23"/>
      <c r="F154" s="23"/>
      <c r="G154" s="37"/>
      <c r="H154" s="23"/>
      <c r="I154" s="17"/>
      <c r="J154" s="42"/>
      <c r="K154" s="17"/>
      <c r="L154" s="17"/>
      <c r="M154" s="34"/>
      <c r="N154" s="23"/>
      <c r="O154" s="17"/>
      <c r="P154" s="52"/>
    </row>
    <row r="155" spans="1:16" ht="19.5" customHeight="1">
      <c r="A155" s="51"/>
      <c r="B155" s="20" t="s">
        <v>8</v>
      </c>
      <c r="C155" s="21">
        <f aca="true" t="shared" si="16" ref="C155:H155">C157+C158+C159+C160</f>
        <v>0</v>
      </c>
      <c r="D155" s="21">
        <f t="shared" si="16"/>
        <v>0</v>
      </c>
      <c r="E155" s="21">
        <f t="shared" si="16"/>
        <v>0</v>
      </c>
      <c r="F155" s="21">
        <f t="shared" si="16"/>
        <v>0</v>
      </c>
      <c r="G155" s="43">
        <f t="shared" si="16"/>
        <v>0</v>
      </c>
      <c r="H155" s="21">
        <f t="shared" si="16"/>
        <v>0</v>
      </c>
      <c r="I155" s="21"/>
      <c r="J155" s="43">
        <f>J157+J158+J159+J160</f>
        <v>0</v>
      </c>
      <c r="K155" s="21">
        <f>K157+K158+K159+K160</f>
        <v>0</v>
      </c>
      <c r="L155" s="21">
        <f>L157+L158+L159+L160</f>
        <v>0</v>
      </c>
      <c r="M155" s="33">
        <f>M157+M158+M159+M160</f>
        <v>0</v>
      </c>
      <c r="N155" s="21">
        <f>N157+N158+N159+N160</f>
        <v>0</v>
      </c>
      <c r="O155" s="21"/>
      <c r="P155" s="52"/>
    </row>
    <row r="156" spans="1:16" ht="19.5" customHeight="1">
      <c r="A156" s="51"/>
      <c r="B156" s="16" t="s">
        <v>0</v>
      </c>
      <c r="C156" s="22"/>
      <c r="D156" s="22"/>
      <c r="E156" s="22"/>
      <c r="F156" s="22"/>
      <c r="G156" s="44"/>
      <c r="H156" s="22"/>
      <c r="I156" s="17"/>
      <c r="J156" s="42"/>
      <c r="K156" s="17"/>
      <c r="L156" s="17"/>
      <c r="M156" s="36"/>
      <c r="N156" s="22"/>
      <c r="O156" s="22"/>
      <c r="P156" s="52"/>
    </row>
    <row r="157" spans="1:16" ht="23.25" customHeight="1">
      <c r="A157" s="51"/>
      <c r="B157" s="18" t="s">
        <v>1</v>
      </c>
      <c r="C157" s="23"/>
      <c r="D157" s="23"/>
      <c r="E157" s="23"/>
      <c r="F157" s="23"/>
      <c r="G157" s="37"/>
      <c r="H157" s="23"/>
      <c r="I157" s="17"/>
      <c r="J157" s="42"/>
      <c r="K157" s="17"/>
      <c r="L157" s="17"/>
      <c r="M157" s="34"/>
      <c r="N157" s="23"/>
      <c r="O157" s="17"/>
      <c r="P157" s="52"/>
    </row>
    <row r="158" spans="1:16" ht="27" customHeight="1">
      <c r="A158" s="51"/>
      <c r="B158" s="18" t="s">
        <v>5</v>
      </c>
      <c r="C158" s="23"/>
      <c r="D158" s="23"/>
      <c r="E158" s="23"/>
      <c r="F158" s="23"/>
      <c r="G158" s="37"/>
      <c r="H158" s="23"/>
      <c r="I158" s="17"/>
      <c r="J158" s="42"/>
      <c r="K158" s="17"/>
      <c r="L158" s="17"/>
      <c r="M158" s="34"/>
      <c r="N158" s="23"/>
      <c r="O158" s="17"/>
      <c r="P158" s="52"/>
    </row>
    <row r="159" spans="1:16" ht="24.75" customHeight="1">
      <c r="A159" s="51"/>
      <c r="B159" s="18" t="s">
        <v>6</v>
      </c>
      <c r="C159" s="23"/>
      <c r="D159" s="23"/>
      <c r="E159" s="23"/>
      <c r="F159" s="23"/>
      <c r="G159" s="37"/>
      <c r="H159" s="23"/>
      <c r="I159" s="17"/>
      <c r="J159" s="42"/>
      <c r="K159" s="17"/>
      <c r="L159" s="17"/>
      <c r="M159" s="34"/>
      <c r="N159" s="23"/>
      <c r="O159" s="17"/>
      <c r="P159" s="52"/>
    </row>
    <row r="160" spans="1:16" ht="24.75" customHeight="1">
      <c r="A160" s="51"/>
      <c r="B160" s="18" t="s">
        <v>2</v>
      </c>
      <c r="C160" s="23"/>
      <c r="D160" s="23"/>
      <c r="E160" s="23"/>
      <c r="F160" s="23"/>
      <c r="G160" s="37"/>
      <c r="H160" s="23"/>
      <c r="I160" s="17"/>
      <c r="J160" s="42"/>
      <c r="K160" s="17"/>
      <c r="L160" s="17"/>
      <c r="M160" s="34"/>
      <c r="N160" s="23"/>
      <c r="O160" s="17"/>
      <c r="P160" s="52"/>
    </row>
    <row r="161" spans="1:16" ht="24" customHeight="1">
      <c r="A161" s="51"/>
      <c r="B161" s="20" t="s">
        <v>4</v>
      </c>
      <c r="C161" s="21">
        <f aca="true" t="shared" si="17" ref="C161:H161">C163+C164+C165+C166</f>
        <v>2216.8999999999996</v>
      </c>
      <c r="D161" s="21">
        <f t="shared" si="17"/>
        <v>2216.8999999999996</v>
      </c>
      <c r="E161" s="21">
        <f t="shared" si="17"/>
        <v>300</v>
      </c>
      <c r="F161" s="21">
        <f t="shared" si="17"/>
        <v>212.1</v>
      </c>
      <c r="G161" s="43">
        <f t="shared" si="17"/>
        <v>1361.6</v>
      </c>
      <c r="H161" s="21">
        <f t="shared" si="17"/>
        <v>343.2</v>
      </c>
      <c r="I161" s="21">
        <f>(D161/C161)*100</f>
        <v>100</v>
      </c>
      <c r="J161" s="47">
        <f>K161+L161+M161+N161</f>
        <v>2216.9030000000002</v>
      </c>
      <c r="K161" s="21">
        <f>K163+K164+K165+K166</f>
        <v>120.17</v>
      </c>
      <c r="L161" s="21">
        <f>L163+L164+L165+L166</f>
        <v>130.12</v>
      </c>
      <c r="M161" s="33">
        <f>M163+M164+M165+M166</f>
        <v>136.613</v>
      </c>
      <c r="N161" s="21">
        <f>N163+N164+N165+N166</f>
        <v>1830</v>
      </c>
      <c r="O161" s="15">
        <f>J161/D161*100</f>
        <v>100.00013532410125</v>
      </c>
      <c r="P161" s="52"/>
    </row>
    <row r="162" spans="1:16" ht="24" customHeight="1">
      <c r="A162" s="51"/>
      <c r="B162" s="16" t="s">
        <v>0</v>
      </c>
      <c r="C162" s="22"/>
      <c r="D162" s="22"/>
      <c r="E162" s="22"/>
      <c r="F162" s="22"/>
      <c r="G162" s="44"/>
      <c r="H162" s="22"/>
      <c r="I162" s="17"/>
      <c r="J162" s="42"/>
      <c r="K162" s="17"/>
      <c r="L162" s="17"/>
      <c r="M162" s="36"/>
      <c r="N162" s="22"/>
      <c r="O162" s="22"/>
      <c r="P162" s="52"/>
    </row>
    <row r="163" spans="1:16" ht="21" customHeight="1">
      <c r="A163" s="51"/>
      <c r="B163" s="26" t="s">
        <v>1</v>
      </c>
      <c r="C163" s="24">
        <f>E163+F163+G163+H163</f>
        <v>1916.8999999999999</v>
      </c>
      <c r="D163" s="24">
        <f>E163+F163+G163+H163</f>
        <v>1916.8999999999999</v>
      </c>
      <c r="E163" s="24">
        <v>0</v>
      </c>
      <c r="F163" s="24">
        <v>212.1</v>
      </c>
      <c r="G163" s="45">
        <v>1361.6</v>
      </c>
      <c r="H163" s="24">
        <v>343.2</v>
      </c>
      <c r="I163" s="25">
        <f>(D163/C163)*100</f>
        <v>100</v>
      </c>
      <c r="J163" s="47">
        <f>K163+L163+M163+N163</f>
        <v>1916.8999999999999</v>
      </c>
      <c r="K163" s="25">
        <v>0</v>
      </c>
      <c r="L163" s="25">
        <v>0</v>
      </c>
      <c r="M163" s="35">
        <v>89.61</v>
      </c>
      <c r="N163" s="24">
        <v>1827.29</v>
      </c>
      <c r="O163" s="17">
        <f>J163/D163*100</f>
        <v>100</v>
      </c>
      <c r="P163" s="52"/>
    </row>
    <row r="164" spans="1:16" ht="22.5" customHeight="1">
      <c r="A164" s="51"/>
      <c r="B164" s="26" t="s">
        <v>5</v>
      </c>
      <c r="C164" s="24">
        <v>300</v>
      </c>
      <c r="D164" s="24">
        <v>300</v>
      </c>
      <c r="E164" s="24">
        <v>300</v>
      </c>
      <c r="F164" s="24">
        <v>0</v>
      </c>
      <c r="G164" s="45">
        <v>0</v>
      </c>
      <c r="H164" s="24">
        <v>0</v>
      </c>
      <c r="I164" s="25">
        <f>D164/C164*100</f>
        <v>100</v>
      </c>
      <c r="J164" s="47">
        <f>K164+L164+M164+N164</f>
        <v>300.003</v>
      </c>
      <c r="K164" s="25">
        <v>120.17</v>
      </c>
      <c r="L164" s="25">
        <v>130.12</v>
      </c>
      <c r="M164" s="35">
        <v>47.003</v>
      </c>
      <c r="N164" s="24">
        <v>2.71</v>
      </c>
      <c r="O164" s="25">
        <f>J164/D164*100</f>
        <v>100.00099999999999</v>
      </c>
      <c r="P164" s="52"/>
    </row>
    <row r="165" spans="1:16" ht="21" customHeight="1">
      <c r="A165" s="51"/>
      <c r="B165" s="26" t="s">
        <v>6</v>
      </c>
      <c r="C165" s="24"/>
      <c r="D165" s="24"/>
      <c r="E165" s="24"/>
      <c r="F165" s="24"/>
      <c r="G165" s="45"/>
      <c r="H165" s="24"/>
      <c r="I165" s="25"/>
      <c r="J165" s="47" t="s">
        <v>36</v>
      </c>
      <c r="K165" s="25"/>
      <c r="L165" s="25"/>
      <c r="M165" s="35"/>
      <c r="N165" s="24"/>
      <c r="O165" s="17"/>
      <c r="P165" s="52"/>
    </row>
    <row r="166" spans="1:16" ht="15.75" customHeight="1">
      <c r="A166" s="51"/>
      <c r="B166" s="18" t="s">
        <v>2</v>
      </c>
      <c r="C166" s="23"/>
      <c r="D166" s="23"/>
      <c r="E166" s="23"/>
      <c r="F166" s="23"/>
      <c r="G166" s="37"/>
      <c r="H166" s="23"/>
      <c r="I166" s="17"/>
      <c r="J166" s="42"/>
      <c r="K166" s="17"/>
      <c r="L166" s="17"/>
      <c r="M166" s="34"/>
      <c r="N166" s="23"/>
      <c r="O166" s="17"/>
      <c r="P166" s="52"/>
    </row>
    <row r="167" spans="1:16" ht="15.75">
      <c r="A167" s="13">
        <v>6</v>
      </c>
      <c r="B167" s="48" t="s">
        <v>37</v>
      </c>
      <c r="C167" s="49"/>
      <c r="D167" s="49"/>
      <c r="E167" s="49"/>
      <c r="F167" s="49"/>
      <c r="G167" s="49"/>
      <c r="H167" s="49"/>
      <c r="I167" s="49"/>
      <c r="J167" s="49"/>
      <c r="K167" s="49"/>
      <c r="L167" s="49"/>
      <c r="M167" s="49"/>
      <c r="N167" s="49"/>
      <c r="O167" s="49"/>
      <c r="P167" s="50"/>
    </row>
    <row r="168" spans="1:16" ht="12.75">
      <c r="A168" s="51"/>
      <c r="B168" s="14" t="s">
        <v>9</v>
      </c>
      <c r="C168" s="15">
        <f aca="true" t="shared" si="18" ref="C168:H168">C170+C171+C172+C173</f>
        <v>9700</v>
      </c>
      <c r="D168" s="15">
        <f t="shared" si="18"/>
        <v>9700</v>
      </c>
      <c r="E168" s="15">
        <f t="shared" si="18"/>
        <v>0</v>
      </c>
      <c r="F168" s="15">
        <f t="shared" si="18"/>
        <v>5000</v>
      </c>
      <c r="G168" s="41">
        <f t="shared" si="18"/>
        <v>4700</v>
      </c>
      <c r="H168" s="15">
        <f t="shared" si="18"/>
        <v>0</v>
      </c>
      <c r="I168" s="15">
        <f>(D168/C168)*100</f>
        <v>100</v>
      </c>
      <c r="J168" s="41">
        <f>J170+J171+J172+J173</f>
        <v>9700</v>
      </c>
      <c r="K168" s="15">
        <f>K170+K171+K172+K173</f>
        <v>0</v>
      </c>
      <c r="L168" s="15">
        <f>L170+L171+L172+L173</f>
        <v>0</v>
      </c>
      <c r="M168" s="31">
        <f>M175+M181+M187</f>
        <v>6802.92</v>
      </c>
      <c r="N168" s="15">
        <f>N175+N181+N187</f>
        <v>2897.08</v>
      </c>
      <c r="O168" s="15">
        <f>J168/D168*100</f>
        <v>100</v>
      </c>
      <c r="P168" s="52" t="s">
        <v>41</v>
      </c>
    </row>
    <row r="169" spans="1:16" ht="12.75">
      <c r="A169" s="51"/>
      <c r="B169" s="16" t="s">
        <v>0</v>
      </c>
      <c r="C169" s="17"/>
      <c r="D169" s="17"/>
      <c r="E169" s="17"/>
      <c r="F169" s="17"/>
      <c r="G169" s="42"/>
      <c r="H169" s="17"/>
      <c r="I169" s="17"/>
      <c r="J169" s="42"/>
      <c r="K169" s="17"/>
      <c r="L169" s="17"/>
      <c r="M169" s="32"/>
      <c r="N169" s="17"/>
      <c r="O169" s="17"/>
      <c r="P169" s="52"/>
    </row>
    <row r="170" spans="1:16" ht="12.75">
      <c r="A170" s="51"/>
      <c r="B170" s="18" t="s">
        <v>1</v>
      </c>
      <c r="C170" s="17">
        <v>4700</v>
      </c>
      <c r="D170" s="17">
        <v>4700</v>
      </c>
      <c r="E170" s="17">
        <v>0</v>
      </c>
      <c r="F170" s="17">
        <v>0</v>
      </c>
      <c r="G170" s="42">
        <v>4700</v>
      </c>
      <c r="H170" s="17">
        <v>0</v>
      </c>
      <c r="I170" s="25">
        <f>D170/C170*100</f>
        <v>100</v>
      </c>
      <c r="J170" s="42">
        <f>K170+L170+M170+N170</f>
        <v>4700</v>
      </c>
      <c r="K170" s="17">
        <v>0</v>
      </c>
      <c r="L170" s="17">
        <v>0</v>
      </c>
      <c r="M170" s="32">
        <v>2000</v>
      </c>
      <c r="N170" s="17">
        <v>2700</v>
      </c>
      <c r="O170" s="25">
        <f>J170/D170*100</f>
        <v>100</v>
      </c>
      <c r="P170" s="52"/>
    </row>
    <row r="171" spans="1:16" ht="12.75">
      <c r="A171" s="51"/>
      <c r="B171" s="18" t="s">
        <v>5</v>
      </c>
      <c r="C171" s="17">
        <v>5000</v>
      </c>
      <c r="D171" s="17">
        <v>5000</v>
      </c>
      <c r="E171" s="17">
        <v>0</v>
      </c>
      <c r="F171" s="17">
        <v>5000</v>
      </c>
      <c r="G171" s="42">
        <v>0</v>
      </c>
      <c r="H171" s="17">
        <v>0</v>
      </c>
      <c r="I171" s="25">
        <v>0</v>
      </c>
      <c r="J171" s="47">
        <f>K171+L171+M171+N171</f>
        <v>5000</v>
      </c>
      <c r="K171" s="17">
        <v>0</v>
      </c>
      <c r="L171" s="17">
        <v>0</v>
      </c>
      <c r="M171" s="32">
        <v>4802.92</v>
      </c>
      <c r="N171" s="17">
        <v>197.08</v>
      </c>
      <c r="O171" s="25">
        <f>J171/D171*100</f>
        <v>100</v>
      </c>
      <c r="P171" s="52"/>
    </row>
    <row r="172" spans="1:16" ht="12.75">
      <c r="A172" s="51"/>
      <c r="B172" s="18" t="s">
        <v>6</v>
      </c>
      <c r="C172" s="17"/>
      <c r="D172" s="17"/>
      <c r="E172" s="17"/>
      <c r="F172" s="17"/>
      <c r="G172" s="42"/>
      <c r="H172" s="17"/>
      <c r="I172" s="17"/>
      <c r="J172" s="42"/>
      <c r="K172" s="17"/>
      <c r="L172" s="17"/>
      <c r="M172" s="32"/>
      <c r="N172" s="17"/>
      <c r="O172" s="17"/>
      <c r="P172" s="52"/>
    </row>
    <row r="173" spans="1:16" ht="12.75">
      <c r="A173" s="51"/>
      <c r="B173" s="18" t="s">
        <v>2</v>
      </c>
      <c r="C173" s="17"/>
      <c r="D173" s="17"/>
      <c r="E173" s="17"/>
      <c r="F173" s="17"/>
      <c r="G173" s="42"/>
      <c r="H173" s="17"/>
      <c r="I173" s="17"/>
      <c r="J173" s="42"/>
      <c r="K173" s="17"/>
      <c r="L173" s="17"/>
      <c r="M173" s="32"/>
      <c r="N173" s="17"/>
      <c r="O173" s="17"/>
      <c r="P173" s="52"/>
    </row>
    <row r="174" spans="1:16" ht="12.75">
      <c r="A174" s="51"/>
      <c r="B174" s="16" t="s">
        <v>3</v>
      </c>
      <c r="C174" s="17"/>
      <c r="D174" s="17"/>
      <c r="E174" s="17"/>
      <c r="F174" s="17"/>
      <c r="G174" s="42"/>
      <c r="H174" s="17"/>
      <c r="I174" s="17"/>
      <c r="J174" s="42"/>
      <c r="K174" s="17"/>
      <c r="L174" s="17"/>
      <c r="M174" s="36"/>
      <c r="N174" s="17"/>
      <c r="O174" s="17"/>
      <c r="P174" s="52"/>
    </row>
    <row r="175" spans="1:16" ht="12.75">
      <c r="A175" s="51"/>
      <c r="B175" s="20" t="s">
        <v>7</v>
      </c>
      <c r="C175" s="21">
        <f aca="true" t="shared" si="19" ref="C175:H175">C177+C178+C179+C180</f>
        <v>0</v>
      </c>
      <c r="D175" s="21">
        <f t="shared" si="19"/>
        <v>0</v>
      </c>
      <c r="E175" s="21">
        <f t="shared" si="19"/>
        <v>0</v>
      </c>
      <c r="F175" s="21">
        <f t="shared" si="19"/>
        <v>0</v>
      </c>
      <c r="G175" s="43">
        <f t="shared" si="19"/>
        <v>0</v>
      </c>
      <c r="H175" s="21">
        <f t="shared" si="19"/>
        <v>0</v>
      </c>
      <c r="I175" s="21"/>
      <c r="J175" s="43">
        <f>J177+J178+J179+J180</f>
        <v>0</v>
      </c>
      <c r="K175" s="21">
        <f>K177+K178+K179+K180</f>
        <v>0</v>
      </c>
      <c r="L175" s="21">
        <f>L177+L178+L179+L180</f>
        <v>0</v>
      </c>
      <c r="M175" s="33">
        <f>M177+M178+M179+M180</f>
        <v>0</v>
      </c>
      <c r="N175" s="21">
        <f>N177+N178+N179+N180</f>
        <v>0</v>
      </c>
      <c r="O175" s="21"/>
      <c r="P175" s="52"/>
    </row>
    <row r="176" spans="1:16" ht="12.75">
      <c r="A176" s="51"/>
      <c r="B176" s="16" t="s">
        <v>0</v>
      </c>
      <c r="C176" s="22"/>
      <c r="D176" s="22"/>
      <c r="E176" s="22"/>
      <c r="F176" s="22"/>
      <c r="G176" s="44"/>
      <c r="H176" s="22"/>
      <c r="I176" s="17"/>
      <c r="J176" s="42"/>
      <c r="K176" s="17"/>
      <c r="L176" s="17"/>
      <c r="M176" s="36"/>
      <c r="N176" s="22"/>
      <c r="O176" s="17"/>
      <c r="P176" s="52"/>
    </row>
    <row r="177" spans="1:16" ht="12.75">
      <c r="A177" s="51"/>
      <c r="B177" s="18" t="s">
        <v>1</v>
      </c>
      <c r="C177" s="23"/>
      <c r="D177" s="23"/>
      <c r="E177" s="23"/>
      <c r="F177" s="23"/>
      <c r="G177" s="37"/>
      <c r="H177" s="23"/>
      <c r="I177" s="17"/>
      <c r="J177" s="42"/>
      <c r="K177" s="17"/>
      <c r="L177" s="17"/>
      <c r="M177" s="34"/>
      <c r="N177" s="23"/>
      <c r="O177" s="17"/>
      <c r="P177" s="52"/>
    </row>
    <row r="178" spans="1:16" ht="12.75">
      <c r="A178" s="51"/>
      <c r="B178" s="18" t="s">
        <v>5</v>
      </c>
      <c r="C178" s="23"/>
      <c r="D178" s="23"/>
      <c r="E178" s="23"/>
      <c r="F178" s="23"/>
      <c r="G178" s="37"/>
      <c r="H178" s="23"/>
      <c r="I178" s="17"/>
      <c r="J178" s="42"/>
      <c r="K178" s="17"/>
      <c r="L178" s="17"/>
      <c r="M178" s="34">
        <v>0</v>
      </c>
      <c r="N178" s="23">
        <v>0</v>
      </c>
      <c r="O178" s="17"/>
      <c r="P178" s="52"/>
    </row>
    <row r="179" spans="1:16" ht="12.75">
      <c r="A179" s="51"/>
      <c r="B179" s="18" t="s">
        <v>6</v>
      </c>
      <c r="C179" s="23"/>
      <c r="D179" s="23"/>
      <c r="E179" s="23"/>
      <c r="F179" s="23"/>
      <c r="G179" s="37"/>
      <c r="H179" s="23"/>
      <c r="I179" s="17"/>
      <c r="J179" s="42"/>
      <c r="K179" s="17"/>
      <c r="L179" s="17"/>
      <c r="M179" s="34"/>
      <c r="N179" s="23"/>
      <c r="O179" s="17"/>
      <c r="P179" s="52"/>
    </row>
    <row r="180" spans="1:16" ht="12.75">
      <c r="A180" s="51"/>
      <c r="B180" s="18" t="s">
        <v>2</v>
      </c>
      <c r="C180" s="23"/>
      <c r="D180" s="23"/>
      <c r="E180" s="23"/>
      <c r="F180" s="23"/>
      <c r="G180" s="37"/>
      <c r="H180" s="23"/>
      <c r="I180" s="17"/>
      <c r="J180" s="42"/>
      <c r="K180" s="17"/>
      <c r="L180" s="17"/>
      <c r="M180" s="34"/>
      <c r="N180" s="23"/>
      <c r="O180" s="17"/>
      <c r="P180" s="52"/>
    </row>
    <row r="181" spans="1:16" ht="12.75">
      <c r="A181" s="51"/>
      <c r="B181" s="20" t="s">
        <v>8</v>
      </c>
      <c r="C181" s="21">
        <f aca="true" t="shared" si="20" ref="C181:H181">C183+C184+C185+C186</f>
        <v>0</v>
      </c>
      <c r="D181" s="21">
        <f t="shared" si="20"/>
        <v>0</v>
      </c>
      <c r="E181" s="21">
        <f t="shared" si="20"/>
        <v>0</v>
      </c>
      <c r="F181" s="21">
        <f t="shared" si="20"/>
        <v>0</v>
      </c>
      <c r="G181" s="43">
        <f t="shared" si="20"/>
        <v>0</v>
      </c>
      <c r="H181" s="21">
        <f t="shared" si="20"/>
        <v>0</v>
      </c>
      <c r="I181" s="21"/>
      <c r="J181" s="43">
        <f>J183+J184+J185+J186</f>
        <v>0</v>
      </c>
      <c r="K181" s="21">
        <f>K183+K184+K185+K186</f>
        <v>0</v>
      </c>
      <c r="L181" s="21">
        <f>L183+L184+L185+L186</f>
        <v>0</v>
      </c>
      <c r="M181" s="33">
        <f>M183+M184+M185+M186</f>
        <v>0</v>
      </c>
      <c r="N181" s="21">
        <f>N183+N184+N185+N186</f>
        <v>0</v>
      </c>
      <c r="O181" s="21"/>
      <c r="P181" s="52"/>
    </row>
    <row r="182" spans="1:16" ht="12.75">
      <c r="A182" s="51"/>
      <c r="B182" s="16" t="s">
        <v>0</v>
      </c>
      <c r="C182" s="22"/>
      <c r="D182" s="22"/>
      <c r="E182" s="22"/>
      <c r="F182" s="22"/>
      <c r="G182" s="44"/>
      <c r="H182" s="22"/>
      <c r="I182" s="17"/>
      <c r="J182" s="42"/>
      <c r="K182" s="17"/>
      <c r="L182" s="17"/>
      <c r="M182" s="36"/>
      <c r="N182" s="22"/>
      <c r="O182" s="22"/>
      <c r="P182" s="52"/>
    </row>
    <row r="183" spans="1:16" ht="12.75">
      <c r="A183" s="51"/>
      <c r="B183" s="18" t="s">
        <v>1</v>
      </c>
      <c r="C183" s="23"/>
      <c r="D183" s="23"/>
      <c r="E183" s="23"/>
      <c r="F183" s="23"/>
      <c r="G183" s="37"/>
      <c r="H183" s="23"/>
      <c r="I183" s="17"/>
      <c r="J183" s="42"/>
      <c r="K183" s="17"/>
      <c r="L183" s="17"/>
      <c r="M183" s="34"/>
      <c r="N183" s="23"/>
      <c r="O183" s="17"/>
      <c r="P183" s="52"/>
    </row>
    <row r="184" spans="1:16" ht="12.75">
      <c r="A184" s="51"/>
      <c r="B184" s="18" t="s">
        <v>5</v>
      </c>
      <c r="C184" s="23"/>
      <c r="D184" s="23"/>
      <c r="E184" s="23"/>
      <c r="F184" s="23"/>
      <c r="G184" s="37"/>
      <c r="H184" s="23"/>
      <c r="I184" s="17"/>
      <c r="J184" s="42"/>
      <c r="K184" s="17"/>
      <c r="L184" s="17"/>
      <c r="M184" s="34"/>
      <c r="N184" s="23"/>
      <c r="O184" s="17"/>
      <c r="P184" s="52"/>
    </row>
    <row r="185" spans="1:16" ht="12.75">
      <c r="A185" s="51"/>
      <c r="B185" s="18" t="s">
        <v>6</v>
      </c>
      <c r="C185" s="23"/>
      <c r="D185" s="23"/>
      <c r="E185" s="23"/>
      <c r="F185" s="23"/>
      <c r="G185" s="37"/>
      <c r="H185" s="23"/>
      <c r="I185" s="17"/>
      <c r="J185" s="42"/>
      <c r="K185" s="17"/>
      <c r="L185" s="17"/>
      <c r="M185" s="34"/>
      <c r="N185" s="23"/>
      <c r="O185" s="17"/>
      <c r="P185" s="52"/>
    </row>
    <row r="186" spans="1:16" ht="12.75">
      <c r="A186" s="51"/>
      <c r="B186" s="18" t="s">
        <v>2</v>
      </c>
      <c r="C186" s="23"/>
      <c r="D186" s="23"/>
      <c r="E186" s="23"/>
      <c r="F186" s="23"/>
      <c r="G186" s="37"/>
      <c r="H186" s="23"/>
      <c r="I186" s="17"/>
      <c r="J186" s="42"/>
      <c r="K186" s="17"/>
      <c r="L186" s="17"/>
      <c r="M186" s="34"/>
      <c r="N186" s="23"/>
      <c r="O186" s="17"/>
      <c r="P186" s="52"/>
    </row>
    <row r="187" spans="1:16" ht="12.75">
      <c r="A187" s="51"/>
      <c r="B187" s="20" t="s">
        <v>4</v>
      </c>
      <c r="C187" s="21">
        <f aca="true" t="shared" si="21" ref="C187:H187">C189+C190+C191+C192</f>
        <v>9700</v>
      </c>
      <c r="D187" s="21">
        <f t="shared" si="21"/>
        <v>9700</v>
      </c>
      <c r="E187" s="21">
        <f t="shared" si="21"/>
        <v>0</v>
      </c>
      <c r="F187" s="21">
        <f t="shared" si="21"/>
        <v>5000</v>
      </c>
      <c r="G187" s="43">
        <f t="shared" si="21"/>
        <v>4700</v>
      </c>
      <c r="H187" s="21">
        <f t="shared" si="21"/>
        <v>0</v>
      </c>
      <c r="I187" s="21">
        <f>(D187/C187)*100</f>
        <v>100</v>
      </c>
      <c r="J187" s="47">
        <f>K187+L187+M187+N187</f>
        <v>9700</v>
      </c>
      <c r="K187" s="21">
        <f>K189+K190+K191+K192</f>
        <v>0</v>
      </c>
      <c r="L187" s="21">
        <f>L189+L190+L191+L192</f>
        <v>0</v>
      </c>
      <c r="M187" s="33">
        <f>M189+M190+M191+M192</f>
        <v>6802.92</v>
      </c>
      <c r="N187" s="21">
        <f>N189+N190+N191+N192</f>
        <v>2897.08</v>
      </c>
      <c r="O187" s="15">
        <f>J187/D187*100</f>
        <v>100</v>
      </c>
      <c r="P187" s="52"/>
    </row>
    <row r="188" spans="1:16" ht="12.75">
      <c r="A188" s="51"/>
      <c r="B188" s="16" t="s">
        <v>0</v>
      </c>
      <c r="C188" s="22"/>
      <c r="D188" s="22"/>
      <c r="E188" s="22"/>
      <c r="F188" s="22"/>
      <c r="G188" s="44"/>
      <c r="H188" s="22"/>
      <c r="I188" s="17"/>
      <c r="J188" s="42"/>
      <c r="K188" s="17"/>
      <c r="L188" s="17"/>
      <c r="M188" s="36"/>
      <c r="N188" s="22"/>
      <c r="O188" s="22"/>
      <c r="P188" s="52"/>
    </row>
    <row r="189" spans="1:16" ht="12.75">
      <c r="A189" s="51"/>
      <c r="B189" s="26" t="s">
        <v>1</v>
      </c>
      <c r="C189" s="24">
        <v>4700</v>
      </c>
      <c r="D189" s="24">
        <v>4700</v>
      </c>
      <c r="E189" s="24">
        <v>0</v>
      </c>
      <c r="F189" s="24">
        <v>0</v>
      </c>
      <c r="G189" s="45">
        <v>4700</v>
      </c>
      <c r="H189" s="24">
        <v>0</v>
      </c>
      <c r="I189" s="25">
        <f>D189/C189*100</f>
        <v>100</v>
      </c>
      <c r="J189" s="47">
        <f>K189+L189+M189+N189</f>
        <v>4700</v>
      </c>
      <c r="K189" s="25">
        <v>0</v>
      </c>
      <c r="L189" s="25">
        <v>0</v>
      </c>
      <c r="M189" s="35">
        <v>2000</v>
      </c>
      <c r="N189" s="24">
        <v>2700</v>
      </c>
      <c r="O189" s="25">
        <f>J189/D189*100</f>
        <v>100</v>
      </c>
      <c r="P189" s="52"/>
    </row>
    <row r="190" spans="1:16" ht="12.75">
      <c r="A190" s="51"/>
      <c r="B190" s="26" t="s">
        <v>5</v>
      </c>
      <c r="C190" s="24">
        <v>5000</v>
      </c>
      <c r="D190" s="24">
        <v>5000</v>
      </c>
      <c r="E190" s="24">
        <v>0</v>
      </c>
      <c r="F190" s="24">
        <v>5000</v>
      </c>
      <c r="G190" s="45">
        <v>0</v>
      </c>
      <c r="H190" s="24">
        <v>0</v>
      </c>
      <c r="I190" s="25"/>
      <c r="J190" s="47">
        <f>K190+L190+M190+N190</f>
        <v>5000</v>
      </c>
      <c r="K190" s="25">
        <v>0</v>
      </c>
      <c r="L190" s="25">
        <v>0</v>
      </c>
      <c r="M190" s="35">
        <v>4802.92</v>
      </c>
      <c r="N190" s="24">
        <v>197.08</v>
      </c>
      <c r="O190" s="25">
        <f>J190/D190*100</f>
        <v>100</v>
      </c>
      <c r="P190" s="52"/>
    </row>
    <row r="191" spans="1:16" ht="12.75">
      <c r="A191" s="51"/>
      <c r="B191" s="26" t="s">
        <v>6</v>
      </c>
      <c r="C191" s="24"/>
      <c r="D191" s="24"/>
      <c r="E191" s="24"/>
      <c r="F191" s="24"/>
      <c r="G191" s="45"/>
      <c r="H191" s="24"/>
      <c r="I191" s="25"/>
      <c r="J191" s="47"/>
      <c r="K191" s="25"/>
      <c r="L191" s="25"/>
      <c r="M191" s="35"/>
      <c r="N191" s="24"/>
      <c r="O191" s="17"/>
      <c r="P191" s="52"/>
    </row>
    <row r="192" spans="1:16" ht="12.75">
      <c r="A192" s="51"/>
      <c r="B192" s="18" t="s">
        <v>2</v>
      </c>
      <c r="C192" s="23"/>
      <c r="D192" s="23"/>
      <c r="E192" s="23"/>
      <c r="F192" s="23"/>
      <c r="G192" s="37"/>
      <c r="H192" s="23"/>
      <c r="I192" s="17"/>
      <c r="J192" s="42"/>
      <c r="K192" s="17"/>
      <c r="L192" s="17"/>
      <c r="M192" s="34"/>
      <c r="N192" s="23"/>
      <c r="O192" s="17"/>
      <c r="P192" s="52"/>
    </row>
    <row r="193" spans="1:16" ht="15.75" customHeight="1">
      <c r="A193" s="13">
        <v>7</v>
      </c>
      <c r="B193" s="48" t="s">
        <v>46</v>
      </c>
      <c r="C193" s="49"/>
      <c r="D193" s="49"/>
      <c r="E193" s="49"/>
      <c r="F193" s="49"/>
      <c r="G193" s="49"/>
      <c r="H193" s="49"/>
      <c r="I193" s="49"/>
      <c r="J193" s="49"/>
      <c r="K193" s="49"/>
      <c r="L193" s="49"/>
      <c r="M193" s="49"/>
      <c r="N193" s="49"/>
      <c r="O193" s="49"/>
      <c r="P193" s="50"/>
    </row>
    <row r="194" spans="1:16" ht="12.75" customHeight="1">
      <c r="A194" s="51"/>
      <c r="B194" s="14" t="s">
        <v>9</v>
      </c>
      <c r="C194" s="15">
        <f aca="true" t="shared" si="22" ref="C194:H194">C196+C197+C198+C199</f>
        <v>61880.9</v>
      </c>
      <c r="D194" s="15">
        <f t="shared" si="22"/>
        <v>61880.9</v>
      </c>
      <c r="E194" s="15">
        <f t="shared" si="22"/>
        <v>22066.5</v>
      </c>
      <c r="F194" s="15">
        <f t="shared" si="22"/>
        <v>37742</v>
      </c>
      <c r="G194" s="41">
        <f t="shared" si="22"/>
        <v>1161.4</v>
      </c>
      <c r="H194" s="15">
        <f t="shared" si="22"/>
        <v>911</v>
      </c>
      <c r="I194" s="15">
        <f>(D194/C194)*100</f>
        <v>100</v>
      </c>
      <c r="J194" s="41">
        <f>J196+J197+J198+J199</f>
        <v>61867.9</v>
      </c>
      <c r="K194" s="15">
        <f>K196+K197+K198+K199</f>
        <v>0</v>
      </c>
      <c r="L194" s="15">
        <f>L196+L197+L198+L199</f>
        <v>1016.9</v>
      </c>
      <c r="M194" s="31">
        <f>M201+M207+M213</f>
        <v>59102.3</v>
      </c>
      <c r="N194" s="15">
        <f>N201+N207+N213</f>
        <v>1748.7</v>
      </c>
      <c r="O194" s="15">
        <f>J194/D194*100</f>
        <v>99.9789919021863</v>
      </c>
      <c r="P194" s="52" t="s">
        <v>47</v>
      </c>
    </row>
    <row r="195" spans="1:16" ht="12.75">
      <c r="A195" s="51"/>
      <c r="B195" s="16" t="s">
        <v>0</v>
      </c>
      <c r="C195" s="17"/>
      <c r="D195" s="17"/>
      <c r="E195" s="17"/>
      <c r="F195" s="17"/>
      <c r="G195" s="42"/>
      <c r="H195" s="17"/>
      <c r="I195" s="17"/>
      <c r="J195" s="42"/>
      <c r="K195" s="17"/>
      <c r="L195" s="17"/>
      <c r="M195" s="32"/>
      <c r="N195" s="17"/>
      <c r="O195" s="17"/>
      <c r="P195" s="52"/>
    </row>
    <row r="196" spans="1:16" ht="12.75">
      <c r="A196" s="51"/>
      <c r="B196" s="18" t="s">
        <v>1</v>
      </c>
      <c r="C196" s="17">
        <v>37742</v>
      </c>
      <c r="D196" s="17">
        <v>37742</v>
      </c>
      <c r="E196" s="17">
        <v>0</v>
      </c>
      <c r="F196" s="17">
        <v>37742</v>
      </c>
      <c r="G196" s="42">
        <v>0</v>
      </c>
      <c r="H196" s="17">
        <v>0</v>
      </c>
      <c r="I196" s="25">
        <f>D196/C196*100</f>
        <v>100</v>
      </c>
      <c r="J196" s="42">
        <v>37742</v>
      </c>
      <c r="K196" s="17">
        <v>0</v>
      </c>
      <c r="L196" s="17">
        <v>0</v>
      </c>
      <c r="M196" s="32">
        <v>36894.3</v>
      </c>
      <c r="N196" s="17">
        <v>847.7</v>
      </c>
      <c r="O196" s="25">
        <f>J196/D196*100</f>
        <v>100</v>
      </c>
      <c r="P196" s="52"/>
    </row>
    <row r="197" spans="1:16" ht="12.75">
      <c r="A197" s="51"/>
      <c r="B197" s="18" t="s">
        <v>5</v>
      </c>
      <c r="C197" s="17">
        <v>24138.9</v>
      </c>
      <c r="D197" s="17">
        <v>24138.9</v>
      </c>
      <c r="E197" s="17">
        <v>22066.5</v>
      </c>
      <c r="F197" s="17">
        <v>0</v>
      </c>
      <c r="G197" s="42">
        <v>1161.4</v>
      </c>
      <c r="H197" s="17">
        <v>911</v>
      </c>
      <c r="I197" s="25">
        <v>100</v>
      </c>
      <c r="J197" s="47">
        <v>24125.9</v>
      </c>
      <c r="K197" s="17">
        <v>0</v>
      </c>
      <c r="L197" s="17">
        <v>1016.9</v>
      </c>
      <c r="M197" s="32">
        <v>22208</v>
      </c>
      <c r="N197" s="17">
        <v>901</v>
      </c>
      <c r="O197" s="25">
        <f>J197/D197*100</f>
        <v>99.94614501903565</v>
      </c>
      <c r="P197" s="52"/>
    </row>
    <row r="198" spans="1:16" ht="12.75">
      <c r="A198" s="51"/>
      <c r="B198" s="18" t="s">
        <v>6</v>
      </c>
      <c r="C198" s="17"/>
      <c r="D198" s="17"/>
      <c r="E198" s="17"/>
      <c r="F198" s="17"/>
      <c r="G198" s="42"/>
      <c r="H198" s="17"/>
      <c r="I198" s="17"/>
      <c r="J198" s="42"/>
      <c r="K198" s="17"/>
      <c r="L198" s="17"/>
      <c r="M198" s="32"/>
      <c r="N198" s="17"/>
      <c r="O198" s="17"/>
      <c r="P198" s="52"/>
    </row>
    <row r="199" spans="1:16" ht="12.75">
      <c r="A199" s="51"/>
      <c r="B199" s="18" t="s">
        <v>2</v>
      </c>
      <c r="C199" s="17"/>
      <c r="D199" s="17"/>
      <c r="E199" s="17"/>
      <c r="F199" s="17"/>
      <c r="G199" s="42"/>
      <c r="H199" s="17"/>
      <c r="I199" s="17"/>
      <c r="J199" s="42"/>
      <c r="K199" s="17"/>
      <c r="L199" s="17"/>
      <c r="M199" s="32"/>
      <c r="N199" s="17"/>
      <c r="O199" s="17"/>
      <c r="P199" s="52"/>
    </row>
    <row r="200" spans="1:16" ht="12.75">
      <c r="A200" s="51"/>
      <c r="B200" s="16" t="s">
        <v>3</v>
      </c>
      <c r="C200" s="17"/>
      <c r="D200" s="17"/>
      <c r="E200" s="17"/>
      <c r="F200" s="17"/>
      <c r="G200" s="42"/>
      <c r="H200" s="17"/>
      <c r="I200" s="17"/>
      <c r="J200" s="42"/>
      <c r="K200" s="17"/>
      <c r="L200" s="17"/>
      <c r="M200" s="36"/>
      <c r="N200" s="17"/>
      <c r="O200" s="17"/>
      <c r="P200" s="52"/>
    </row>
    <row r="201" spans="1:16" ht="12.75">
      <c r="A201" s="51"/>
      <c r="B201" s="20" t="s">
        <v>7</v>
      </c>
      <c r="C201" s="21">
        <f aca="true" t="shared" si="23" ref="C201:H201">C203+C204+C205+C206</f>
        <v>0</v>
      </c>
      <c r="D201" s="21">
        <f t="shared" si="23"/>
        <v>0</v>
      </c>
      <c r="E201" s="21">
        <f t="shared" si="23"/>
        <v>0</v>
      </c>
      <c r="F201" s="21">
        <f t="shared" si="23"/>
        <v>0</v>
      </c>
      <c r="G201" s="43">
        <f t="shared" si="23"/>
        <v>0</v>
      </c>
      <c r="H201" s="21">
        <f t="shared" si="23"/>
        <v>0</v>
      </c>
      <c r="I201" s="21"/>
      <c r="J201" s="43">
        <f>J203+J204+J205+J206</f>
        <v>0</v>
      </c>
      <c r="K201" s="21">
        <f>K203+K204+K205+K206</f>
        <v>0</v>
      </c>
      <c r="L201" s="21">
        <f>L203+L204+L205+L206</f>
        <v>0</v>
      </c>
      <c r="M201" s="33">
        <f>M203+M204+M205+M206</f>
        <v>0</v>
      </c>
      <c r="N201" s="21">
        <f>N203+N204+N205+N206</f>
        <v>0</v>
      </c>
      <c r="O201" s="21"/>
      <c r="P201" s="52"/>
    </row>
    <row r="202" spans="1:16" ht="12.75">
      <c r="A202" s="51"/>
      <c r="B202" s="16" t="s">
        <v>0</v>
      </c>
      <c r="C202" s="22"/>
      <c r="D202" s="22"/>
      <c r="E202" s="22"/>
      <c r="F202" s="22"/>
      <c r="G202" s="44"/>
      <c r="H202" s="22"/>
      <c r="I202" s="17"/>
      <c r="J202" s="42"/>
      <c r="K202" s="17"/>
      <c r="L202" s="17"/>
      <c r="M202" s="36"/>
      <c r="N202" s="22"/>
      <c r="O202" s="17"/>
      <c r="P202" s="52"/>
    </row>
    <row r="203" spans="1:16" ht="12.75">
      <c r="A203" s="51"/>
      <c r="B203" s="18" t="s">
        <v>1</v>
      </c>
      <c r="C203" s="23"/>
      <c r="D203" s="23"/>
      <c r="E203" s="23"/>
      <c r="F203" s="23"/>
      <c r="G203" s="37"/>
      <c r="H203" s="23"/>
      <c r="I203" s="17"/>
      <c r="J203" s="42"/>
      <c r="K203" s="17"/>
      <c r="L203" s="17"/>
      <c r="M203" s="34"/>
      <c r="N203" s="23"/>
      <c r="O203" s="17"/>
      <c r="P203" s="52"/>
    </row>
    <row r="204" spans="1:16" ht="12.75">
      <c r="A204" s="51"/>
      <c r="B204" s="18" t="s">
        <v>5</v>
      </c>
      <c r="C204" s="23"/>
      <c r="D204" s="23"/>
      <c r="E204" s="23"/>
      <c r="F204" s="23"/>
      <c r="G204" s="37"/>
      <c r="H204" s="23"/>
      <c r="I204" s="17"/>
      <c r="J204" s="42"/>
      <c r="K204" s="17"/>
      <c r="L204" s="17"/>
      <c r="M204" s="34">
        <v>0</v>
      </c>
      <c r="N204" s="23">
        <v>0</v>
      </c>
      <c r="O204" s="17"/>
      <c r="P204" s="52"/>
    </row>
    <row r="205" spans="1:16" ht="12.75">
      <c r="A205" s="51"/>
      <c r="B205" s="18" t="s">
        <v>6</v>
      </c>
      <c r="C205" s="23"/>
      <c r="D205" s="23"/>
      <c r="E205" s="23"/>
      <c r="F205" s="23"/>
      <c r="G205" s="37"/>
      <c r="H205" s="23"/>
      <c r="I205" s="17"/>
      <c r="J205" s="42"/>
      <c r="K205" s="17"/>
      <c r="L205" s="17"/>
      <c r="M205" s="34"/>
      <c r="N205" s="23"/>
      <c r="O205" s="17"/>
      <c r="P205" s="52"/>
    </row>
    <row r="206" spans="1:16" ht="12.75">
      <c r="A206" s="51"/>
      <c r="B206" s="18" t="s">
        <v>2</v>
      </c>
      <c r="C206" s="23"/>
      <c r="D206" s="23"/>
      <c r="E206" s="23"/>
      <c r="F206" s="23"/>
      <c r="G206" s="37"/>
      <c r="H206" s="23"/>
      <c r="I206" s="17"/>
      <c r="J206" s="42"/>
      <c r="K206" s="17"/>
      <c r="L206" s="17"/>
      <c r="M206" s="34"/>
      <c r="N206" s="23"/>
      <c r="O206" s="17"/>
      <c r="P206" s="52"/>
    </row>
    <row r="207" spans="1:16" ht="12.75">
      <c r="A207" s="51"/>
      <c r="B207" s="20" t="s">
        <v>8</v>
      </c>
      <c r="C207" s="21">
        <f aca="true" t="shared" si="24" ref="C207:H207">C209+C210+C211+C212</f>
        <v>0</v>
      </c>
      <c r="D207" s="21">
        <f t="shared" si="24"/>
        <v>0</v>
      </c>
      <c r="E207" s="21">
        <f t="shared" si="24"/>
        <v>0</v>
      </c>
      <c r="F207" s="21">
        <f t="shared" si="24"/>
        <v>0</v>
      </c>
      <c r="G207" s="43">
        <f t="shared" si="24"/>
        <v>0</v>
      </c>
      <c r="H207" s="21">
        <f t="shared" si="24"/>
        <v>0</v>
      </c>
      <c r="I207" s="21"/>
      <c r="J207" s="43">
        <f>J209+J210+J211+J212</f>
        <v>0</v>
      </c>
      <c r="K207" s="21">
        <f>K209+K210+K211+K212</f>
        <v>0</v>
      </c>
      <c r="L207" s="21">
        <f>L209+L210+L211+L212</f>
        <v>0</v>
      </c>
      <c r="M207" s="33">
        <f>M209+M210+M211+M212</f>
        <v>0</v>
      </c>
      <c r="N207" s="21">
        <f>N209+N210+N211+N212</f>
        <v>0</v>
      </c>
      <c r="O207" s="21"/>
      <c r="P207" s="52"/>
    </row>
    <row r="208" spans="1:16" ht="12.75">
      <c r="A208" s="51"/>
      <c r="B208" s="16" t="s">
        <v>0</v>
      </c>
      <c r="C208" s="22"/>
      <c r="D208" s="22"/>
      <c r="E208" s="22"/>
      <c r="F208" s="22"/>
      <c r="G208" s="44"/>
      <c r="H208" s="22"/>
      <c r="I208" s="17"/>
      <c r="J208" s="42"/>
      <c r="K208" s="17"/>
      <c r="L208" s="17"/>
      <c r="M208" s="36"/>
      <c r="N208" s="22"/>
      <c r="O208" s="22"/>
      <c r="P208" s="52"/>
    </row>
    <row r="209" spans="1:16" ht="12.75">
      <c r="A209" s="51"/>
      <c r="B209" s="18" t="s">
        <v>1</v>
      </c>
      <c r="C209" s="23"/>
      <c r="D209" s="23"/>
      <c r="E209" s="23"/>
      <c r="F209" s="23"/>
      <c r="G209" s="37"/>
      <c r="H209" s="23"/>
      <c r="I209" s="17"/>
      <c r="J209" s="42"/>
      <c r="K209" s="17"/>
      <c r="L209" s="17"/>
      <c r="M209" s="34"/>
      <c r="N209" s="23"/>
      <c r="O209" s="17"/>
      <c r="P209" s="52"/>
    </row>
    <row r="210" spans="1:16" ht="12.75">
      <c r="A210" s="51"/>
      <c r="B210" s="18" t="s">
        <v>5</v>
      </c>
      <c r="C210" s="23"/>
      <c r="D210" s="23"/>
      <c r="E210" s="23"/>
      <c r="F210" s="23"/>
      <c r="G210" s="37"/>
      <c r="H210" s="23"/>
      <c r="I210" s="17"/>
      <c r="J210" s="42"/>
      <c r="K210" s="17"/>
      <c r="L210" s="17"/>
      <c r="M210" s="34"/>
      <c r="N210" s="23"/>
      <c r="O210" s="17"/>
      <c r="P210" s="52"/>
    </row>
    <row r="211" spans="1:16" ht="12.75">
      <c r="A211" s="51"/>
      <c r="B211" s="18" t="s">
        <v>6</v>
      </c>
      <c r="C211" s="23"/>
      <c r="D211" s="23"/>
      <c r="E211" s="23"/>
      <c r="F211" s="23"/>
      <c r="G211" s="37"/>
      <c r="H211" s="23"/>
      <c r="I211" s="17"/>
      <c r="J211" s="42"/>
      <c r="K211" s="17"/>
      <c r="L211" s="17"/>
      <c r="M211" s="34"/>
      <c r="N211" s="23"/>
      <c r="O211" s="17"/>
      <c r="P211" s="52"/>
    </row>
    <row r="212" spans="1:16" ht="12.75">
      <c r="A212" s="51"/>
      <c r="B212" s="18" t="s">
        <v>2</v>
      </c>
      <c r="C212" s="23"/>
      <c r="D212" s="23"/>
      <c r="E212" s="23"/>
      <c r="F212" s="23"/>
      <c r="G212" s="37"/>
      <c r="H212" s="23"/>
      <c r="I212" s="17"/>
      <c r="J212" s="42"/>
      <c r="K212" s="17"/>
      <c r="L212" s="17"/>
      <c r="M212" s="34"/>
      <c r="N212" s="23"/>
      <c r="O212" s="17"/>
      <c r="P212" s="52"/>
    </row>
    <row r="213" spans="1:16" ht="12.75">
      <c r="A213" s="51"/>
      <c r="B213" s="20" t="s">
        <v>4</v>
      </c>
      <c r="C213" s="21">
        <f aca="true" t="shared" si="25" ref="C213:H213">C215+C216+C217+C218</f>
        <v>61880.9</v>
      </c>
      <c r="D213" s="21">
        <f t="shared" si="25"/>
        <v>61880.9</v>
      </c>
      <c r="E213" s="21">
        <f t="shared" si="25"/>
        <v>22066.5</v>
      </c>
      <c r="F213" s="21">
        <f t="shared" si="25"/>
        <v>37742</v>
      </c>
      <c r="G213" s="43">
        <f t="shared" si="25"/>
        <v>1161.4</v>
      </c>
      <c r="H213" s="21">
        <f t="shared" si="25"/>
        <v>911</v>
      </c>
      <c r="I213" s="21">
        <f>(D213/C213)*100</f>
        <v>100</v>
      </c>
      <c r="J213" s="47">
        <f>K213+L213+M213+N213</f>
        <v>61867.9</v>
      </c>
      <c r="K213" s="21">
        <f>K215+K216+K217+K218</f>
        <v>0</v>
      </c>
      <c r="L213" s="21">
        <f>L215+L216+L217+L218</f>
        <v>1016.9</v>
      </c>
      <c r="M213" s="33">
        <f>M215+M216+M217+M218</f>
        <v>59102.3</v>
      </c>
      <c r="N213" s="21">
        <f>N215+N216+N217+N218</f>
        <v>1748.7</v>
      </c>
      <c r="O213" s="15">
        <f>J213/D213*100</f>
        <v>99.9789919021863</v>
      </c>
      <c r="P213" s="52"/>
    </row>
    <row r="214" spans="1:16" ht="12.75">
      <c r="A214" s="51"/>
      <c r="B214" s="16" t="s">
        <v>0</v>
      </c>
      <c r="C214" s="22"/>
      <c r="D214" s="22"/>
      <c r="E214" s="22"/>
      <c r="F214" s="22"/>
      <c r="G214" s="44"/>
      <c r="H214" s="22"/>
      <c r="I214" s="17"/>
      <c r="J214" s="42"/>
      <c r="K214" s="17"/>
      <c r="L214" s="17"/>
      <c r="M214" s="36"/>
      <c r="N214" s="22"/>
      <c r="O214" s="22"/>
      <c r="P214" s="52"/>
    </row>
    <row r="215" spans="1:16" ht="12.75">
      <c r="A215" s="51"/>
      <c r="B215" s="26" t="s">
        <v>1</v>
      </c>
      <c r="C215" s="17">
        <v>37742</v>
      </c>
      <c r="D215" s="17">
        <v>37742</v>
      </c>
      <c r="E215" s="17">
        <v>0</v>
      </c>
      <c r="F215" s="17">
        <v>37742</v>
      </c>
      <c r="G215" s="42">
        <v>0</v>
      </c>
      <c r="H215" s="17">
        <v>0</v>
      </c>
      <c r="I215" s="25">
        <f>D215/C215*100</f>
        <v>100</v>
      </c>
      <c r="J215" s="42">
        <v>37742</v>
      </c>
      <c r="K215" s="17">
        <v>0</v>
      </c>
      <c r="L215" s="17">
        <v>0</v>
      </c>
      <c r="M215" s="32">
        <v>36894.3</v>
      </c>
      <c r="N215" s="17">
        <v>847.7</v>
      </c>
      <c r="O215" s="25">
        <f>J215/D215*100</f>
        <v>100</v>
      </c>
      <c r="P215" s="52"/>
    </row>
    <row r="216" spans="1:16" ht="12.75">
      <c r="A216" s="51"/>
      <c r="B216" s="26" t="s">
        <v>5</v>
      </c>
      <c r="C216" s="17">
        <v>24138.9</v>
      </c>
      <c r="D216" s="17">
        <v>24138.9</v>
      </c>
      <c r="E216" s="17">
        <v>22066.5</v>
      </c>
      <c r="F216" s="17">
        <v>0</v>
      </c>
      <c r="G216" s="42">
        <v>1161.4</v>
      </c>
      <c r="H216" s="17">
        <v>911</v>
      </c>
      <c r="I216" s="25">
        <v>100</v>
      </c>
      <c r="J216" s="47">
        <v>24125.9</v>
      </c>
      <c r="K216" s="17">
        <v>0</v>
      </c>
      <c r="L216" s="17">
        <v>1016.9</v>
      </c>
      <c r="M216" s="32">
        <v>22208</v>
      </c>
      <c r="N216" s="17">
        <v>901</v>
      </c>
      <c r="O216" s="25">
        <f>J216/D216*100</f>
        <v>99.94614501903565</v>
      </c>
      <c r="P216" s="52"/>
    </row>
    <row r="217" spans="1:16" ht="12.75">
      <c r="A217" s="51"/>
      <c r="B217" s="26" t="s">
        <v>6</v>
      </c>
      <c r="C217" s="24"/>
      <c r="D217" s="24"/>
      <c r="E217" s="24"/>
      <c r="F217" s="24"/>
      <c r="G217" s="45"/>
      <c r="H217" s="24"/>
      <c r="I217" s="25"/>
      <c r="J217" s="47"/>
      <c r="K217" s="25"/>
      <c r="L217" s="25"/>
      <c r="M217" s="35"/>
      <c r="N217" s="24"/>
      <c r="O217" s="17"/>
      <c r="P217" s="52"/>
    </row>
    <row r="218" spans="1:16" ht="12.75">
      <c r="A218" s="51"/>
      <c r="B218" s="18" t="s">
        <v>2</v>
      </c>
      <c r="C218" s="23"/>
      <c r="D218" s="23"/>
      <c r="E218" s="23"/>
      <c r="F218" s="23"/>
      <c r="G218" s="37"/>
      <c r="H218" s="23"/>
      <c r="I218" s="17"/>
      <c r="J218" s="42"/>
      <c r="K218" s="17"/>
      <c r="L218" s="17"/>
      <c r="M218" s="34"/>
      <c r="N218" s="23"/>
      <c r="O218" s="17"/>
      <c r="P218" s="52"/>
    </row>
    <row r="219" spans="1:16" ht="15.75">
      <c r="A219" s="13">
        <v>8</v>
      </c>
      <c r="B219" s="48" t="s">
        <v>48</v>
      </c>
      <c r="C219" s="49"/>
      <c r="D219" s="49"/>
      <c r="E219" s="49"/>
      <c r="F219" s="49"/>
      <c r="G219" s="49"/>
      <c r="H219" s="49"/>
      <c r="I219" s="49"/>
      <c r="J219" s="49"/>
      <c r="K219" s="49"/>
      <c r="L219" s="49"/>
      <c r="M219" s="49"/>
      <c r="N219" s="49"/>
      <c r="O219" s="49"/>
      <c r="P219" s="50"/>
    </row>
    <row r="220" spans="1:16" ht="12.75">
      <c r="A220" s="51"/>
      <c r="B220" s="14" t="s">
        <v>9</v>
      </c>
      <c r="C220" s="15">
        <f aca="true" t="shared" si="26" ref="C220:H220">C222+C223+C224+C225</f>
        <v>146.2</v>
      </c>
      <c r="D220" s="15">
        <f t="shared" si="26"/>
        <v>146.2</v>
      </c>
      <c r="E220" s="15">
        <f t="shared" si="26"/>
        <v>0</v>
      </c>
      <c r="F220" s="15">
        <f t="shared" si="26"/>
        <v>0</v>
      </c>
      <c r="G220" s="41">
        <f t="shared" si="26"/>
        <v>0</v>
      </c>
      <c r="H220" s="15">
        <f t="shared" si="26"/>
        <v>146.2</v>
      </c>
      <c r="I220" s="15">
        <f>(D220/C220)*100</f>
        <v>100</v>
      </c>
      <c r="J220" s="41">
        <f>J222+J223+J224+J225</f>
        <v>146.2</v>
      </c>
      <c r="K220" s="15">
        <f>K222+K223+K224+K225</f>
        <v>0</v>
      </c>
      <c r="L220" s="15">
        <f>L222+L223+L224+L225</f>
        <v>0</v>
      </c>
      <c r="M220" s="31">
        <f>M227+M233+M239</f>
        <v>0</v>
      </c>
      <c r="N220" s="15">
        <f>N227+N233+N239</f>
        <v>146.2</v>
      </c>
      <c r="O220" s="15">
        <f>J220/D220*100</f>
        <v>100</v>
      </c>
      <c r="P220" s="53" t="s">
        <v>49</v>
      </c>
    </row>
    <row r="221" spans="1:16" ht="12.75">
      <c r="A221" s="51"/>
      <c r="B221" s="16" t="s">
        <v>0</v>
      </c>
      <c r="C221" s="17"/>
      <c r="D221" s="17"/>
      <c r="E221" s="17"/>
      <c r="F221" s="17"/>
      <c r="G221" s="42"/>
      <c r="H221" s="17"/>
      <c r="I221" s="17"/>
      <c r="J221" s="42"/>
      <c r="K221" s="17"/>
      <c r="L221" s="17"/>
      <c r="M221" s="32"/>
      <c r="N221" s="17"/>
      <c r="O221" s="17"/>
      <c r="P221" s="52"/>
    </row>
    <row r="222" spans="1:16" ht="12.75">
      <c r="A222" s="51"/>
      <c r="B222" s="18" t="s">
        <v>1</v>
      </c>
      <c r="C222" s="17">
        <v>0</v>
      </c>
      <c r="D222" s="17">
        <v>0</v>
      </c>
      <c r="E222" s="17">
        <v>0</v>
      </c>
      <c r="F222" s="17">
        <v>0</v>
      </c>
      <c r="G222" s="42">
        <v>0</v>
      </c>
      <c r="H222" s="17">
        <v>0</v>
      </c>
      <c r="I222" s="25" t="e">
        <f>D222/C222*100</f>
        <v>#DIV/0!</v>
      </c>
      <c r="J222" s="42">
        <v>0</v>
      </c>
      <c r="K222" s="17">
        <v>0</v>
      </c>
      <c r="L222" s="17">
        <v>0</v>
      </c>
      <c r="M222" s="32">
        <v>0</v>
      </c>
      <c r="N222" s="17">
        <v>0</v>
      </c>
      <c r="O222" s="25" t="e">
        <f>J222/D222*100</f>
        <v>#DIV/0!</v>
      </c>
      <c r="P222" s="52"/>
    </row>
    <row r="223" spans="1:16" ht="12.75">
      <c r="A223" s="51"/>
      <c r="B223" s="18" t="s">
        <v>5</v>
      </c>
      <c r="C223" s="17">
        <v>146.2</v>
      </c>
      <c r="D223" s="17">
        <v>146.2</v>
      </c>
      <c r="E223" s="17">
        <v>0</v>
      </c>
      <c r="F223" s="17">
        <v>0</v>
      </c>
      <c r="G223" s="42">
        <v>0</v>
      </c>
      <c r="H223" s="17">
        <v>146.2</v>
      </c>
      <c r="I223" s="25">
        <v>100</v>
      </c>
      <c r="J223" s="47">
        <v>146.2</v>
      </c>
      <c r="K223" s="17">
        <v>0</v>
      </c>
      <c r="L223" s="17">
        <v>0</v>
      </c>
      <c r="M223" s="32">
        <v>0</v>
      </c>
      <c r="N223" s="17">
        <v>146.2</v>
      </c>
      <c r="O223" s="25">
        <f>J223/D223*100</f>
        <v>100</v>
      </c>
      <c r="P223" s="52"/>
    </row>
    <row r="224" spans="1:16" ht="12.75">
      <c r="A224" s="51"/>
      <c r="B224" s="18" t="s">
        <v>6</v>
      </c>
      <c r="C224" s="17"/>
      <c r="D224" s="17"/>
      <c r="E224" s="17"/>
      <c r="F224" s="17"/>
      <c r="G224" s="42"/>
      <c r="H224" s="17"/>
      <c r="I224" s="17"/>
      <c r="J224" s="42"/>
      <c r="K224" s="17"/>
      <c r="L224" s="17"/>
      <c r="M224" s="32"/>
      <c r="N224" s="17"/>
      <c r="O224" s="17"/>
      <c r="P224" s="52"/>
    </row>
    <row r="225" spans="1:16" ht="12.75">
      <c r="A225" s="51"/>
      <c r="B225" s="18" t="s">
        <v>2</v>
      </c>
      <c r="C225" s="17"/>
      <c r="D225" s="17"/>
      <c r="E225" s="17"/>
      <c r="F225" s="17"/>
      <c r="G225" s="42"/>
      <c r="H225" s="17"/>
      <c r="I225" s="17"/>
      <c r="J225" s="42"/>
      <c r="K225" s="17"/>
      <c r="L225" s="17"/>
      <c r="M225" s="32"/>
      <c r="N225" s="17"/>
      <c r="O225" s="17"/>
      <c r="P225" s="52"/>
    </row>
    <row r="226" spans="1:16" ht="12.75">
      <c r="A226" s="51"/>
      <c r="B226" s="16" t="s">
        <v>3</v>
      </c>
      <c r="C226" s="17"/>
      <c r="D226" s="17"/>
      <c r="E226" s="17"/>
      <c r="F226" s="17"/>
      <c r="G226" s="42"/>
      <c r="H226" s="17"/>
      <c r="I226" s="17"/>
      <c r="J226" s="42"/>
      <c r="K226" s="17"/>
      <c r="L226" s="17"/>
      <c r="M226" s="36"/>
      <c r="N226" s="17"/>
      <c r="O226" s="17"/>
      <c r="P226" s="52"/>
    </row>
    <row r="227" spans="1:16" ht="12.75">
      <c r="A227" s="51"/>
      <c r="B227" s="20" t="s">
        <v>7</v>
      </c>
      <c r="C227" s="21">
        <f aca="true" t="shared" si="27" ref="C227:H227">C229+C230+C231+C232</f>
        <v>0</v>
      </c>
      <c r="D227" s="21">
        <f t="shared" si="27"/>
        <v>0</v>
      </c>
      <c r="E227" s="21">
        <f t="shared" si="27"/>
        <v>0</v>
      </c>
      <c r="F227" s="21">
        <f t="shared" si="27"/>
        <v>0</v>
      </c>
      <c r="G227" s="43">
        <f t="shared" si="27"/>
        <v>0</v>
      </c>
      <c r="H227" s="21">
        <f t="shared" si="27"/>
        <v>0</v>
      </c>
      <c r="I227" s="21"/>
      <c r="J227" s="43">
        <f>J229+J230+J231+J232</f>
        <v>0</v>
      </c>
      <c r="K227" s="21">
        <f>K229+K230+K231+K232</f>
        <v>0</v>
      </c>
      <c r="L227" s="21">
        <f>L229+L230+L231+L232</f>
        <v>0</v>
      </c>
      <c r="M227" s="33">
        <f>M229+M230+M231+M232</f>
        <v>0</v>
      </c>
      <c r="N227" s="21">
        <f>N229+N230+N231+N232</f>
        <v>0</v>
      </c>
      <c r="O227" s="21"/>
      <c r="P227" s="52"/>
    </row>
    <row r="228" spans="1:16" ht="12.75">
      <c r="A228" s="51"/>
      <c r="B228" s="16" t="s">
        <v>0</v>
      </c>
      <c r="C228" s="22"/>
      <c r="D228" s="22"/>
      <c r="E228" s="22"/>
      <c r="F228" s="22"/>
      <c r="G228" s="44"/>
      <c r="H228" s="22"/>
      <c r="I228" s="17"/>
      <c r="J228" s="42"/>
      <c r="K228" s="17"/>
      <c r="L228" s="17"/>
      <c r="M228" s="36"/>
      <c r="N228" s="22"/>
      <c r="O228" s="17"/>
      <c r="P228" s="52"/>
    </row>
    <row r="229" spans="1:16" ht="12.75">
      <c r="A229" s="51"/>
      <c r="B229" s="18" t="s">
        <v>1</v>
      </c>
      <c r="C229" s="23"/>
      <c r="D229" s="23"/>
      <c r="E229" s="23"/>
      <c r="F229" s="23"/>
      <c r="G229" s="37"/>
      <c r="H229" s="23"/>
      <c r="I229" s="17"/>
      <c r="J229" s="42"/>
      <c r="K229" s="17"/>
      <c r="L229" s="17"/>
      <c r="M229" s="34"/>
      <c r="N229" s="23"/>
      <c r="O229" s="17"/>
      <c r="P229" s="52"/>
    </row>
    <row r="230" spans="1:16" ht="12.75">
      <c r="A230" s="51"/>
      <c r="B230" s="18" t="s">
        <v>5</v>
      </c>
      <c r="C230" s="23"/>
      <c r="D230" s="23"/>
      <c r="E230" s="23"/>
      <c r="F230" s="23"/>
      <c r="G230" s="37"/>
      <c r="H230" s="23"/>
      <c r="I230" s="17"/>
      <c r="J230" s="42"/>
      <c r="K230" s="17"/>
      <c r="L230" s="17"/>
      <c r="M230" s="34">
        <v>0</v>
      </c>
      <c r="N230" s="23">
        <v>0</v>
      </c>
      <c r="O230" s="17"/>
      <c r="P230" s="52"/>
    </row>
    <row r="231" spans="1:16" ht="12.75">
      <c r="A231" s="51"/>
      <c r="B231" s="18" t="s">
        <v>6</v>
      </c>
      <c r="C231" s="23"/>
      <c r="D231" s="23"/>
      <c r="E231" s="23"/>
      <c r="F231" s="23"/>
      <c r="G231" s="37"/>
      <c r="H231" s="23"/>
      <c r="I231" s="17"/>
      <c r="J231" s="42"/>
      <c r="K231" s="17"/>
      <c r="L231" s="17"/>
      <c r="M231" s="34"/>
      <c r="N231" s="23"/>
      <c r="O231" s="17"/>
      <c r="P231" s="52"/>
    </row>
    <row r="232" spans="1:16" ht="12.75">
      <c r="A232" s="51"/>
      <c r="B232" s="18" t="s">
        <v>2</v>
      </c>
      <c r="C232" s="23"/>
      <c r="D232" s="23"/>
      <c r="E232" s="23"/>
      <c r="F232" s="23"/>
      <c r="G232" s="37"/>
      <c r="H232" s="23"/>
      <c r="I232" s="17"/>
      <c r="J232" s="42"/>
      <c r="K232" s="17"/>
      <c r="L232" s="17"/>
      <c r="M232" s="34"/>
      <c r="N232" s="23"/>
      <c r="O232" s="17"/>
      <c r="P232" s="52"/>
    </row>
    <row r="233" spans="1:16" ht="12.75">
      <c r="A233" s="51"/>
      <c r="B233" s="20" t="s">
        <v>8</v>
      </c>
      <c r="C233" s="21">
        <f aca="true" t="shared" si="28" ref="C233:H233">C235+C236+C237+C238</f>
        <v>0</v>
      </c>
      <c r="D233" s="21">
        <f t="shared" si="28"/>
        <v>0</v>
      </c>
      <c r="E233" s="21">
        <f t="shared" si="28"/>
        <v>0</v>
      </c>
      <c r="F233" s="21">
        <f t="shared" si="28"/>
        <v>0</v>
      </c>
      <c r="G233" s="43">
        <f t="shared" si="28"/>
        <v>0</v>
      </c>
      <c r="H233" s="21">
        <f t="shared" si="28"/>
        <v>0</v>
      </c>
      <c r="I233" s="21"/>
      <c r="J233" s="43">
        <f>J235+J236+J237+J238</f>
        <v>0</v>
      </c>
      <c r="K233" s="21">
        <f>K235+K236+K237+K238</f>
        <v>0</v>
      </c>
      <c r="L233" s="21">
        <f>L235+L236+L237+L238</f>
        <v>0</v>
      </c>
      <c r="M233" s="33">
        <f>M235+M236+M237+M238</f>
        <v>0</v>
      </c>
      <c r="N233" s="21">
        <f>N235+N236+N237+N238</f>
        <v>0</v>
      </c>
      <c r="O233" s="21"/>
      <c r="P233" s="52"/>
    </row>
    <row r="234" spans="1:16" ht="12.75">
      <c r="A234" s="51"/>
      <c r="B234" s="16" t="s">
        <v>0</v>
      </c>
      <c r="C234" s="22"/>
      <c r="D234" s="22"/>
      <c r="E234" s="22"/>
      <c r="F234" s="22"/>
      <c r="G234" s="44"/>
      <c r="H234" s="22"/>
      <c r="I234" s="17"/>
      <c r="J234" s="42"/>
      <c r="K234" s="17"/>
      <c r="L234" s="17"/>
      <c r="M234" s="36"/>
      <c r="N234" s="22"/>
      <c r="O234" s="22"/>
      <c r="P234" s="52"/>
    </row>
    <row r="235" spans="1:16" ht="12.75">
      <c r="A235" s="51"/>
      <c r="B235" s="18" t="s">
        <v>1</v>
      </c>
      <c r="C235" s="23"/>
      <c r="D235" s="23"/>
      <c r="E235" s="23"/>
      <c r="F235" s="23"/>
      <c r="G235" s="37"/>
      <c r="H235" s="23"/>
      <c r="I235" s="17"/>
      <c r="J235" s="42"/>
      <c r="K235" s="17"/>
      <c r="L235" s="17"/>
      <c r="M235" s="34"/>
      <c r="N235" s="23"/>
      <c r="O235" s="17"/>
      <c r="P235" s="52"/>
    </row>
    <row r="236" spans="1:16" ht="12.75">
      <c r="A236" s="51"/>
      <c r="B236" s="18" t="s">
        <v>5</v>
      </c>
      <c r="C236" s="23"/>
      <c r="D236" s="23"/>
      <c r="E236" s="23"/>
      <c r="F236" s="23"/>
      <c r="G236" s="37"/>
      <c r="H236" s="23"/>
      <c r="I236" s="17"/>
      <c r="J236" s="42"/>
      <c r="K236" s="17"/>
      <c r="L236" s="17"/>
      <c r="M236" s="34"/>
      <c r="N236" s="23"/>
      <c r="O236" s="17"/>
      <c r="P236" s="52"/>
    </row>
    <row r="237" spans="1:16" ht="12.75">
      <c r="A237" s="51"/>
      <c r="B237" s="18" t="s">
        <v>6</v>
      </c>
      <c r="C237" s="23"/>
      <c r="D237" s="23"/>
      <c r="E237" s="23"/>
      <c r="F237" s="23"/>
      <c r="G237" s="37"/>
      <c r="H237" s="23"/>
      <c r="I237" s="17"/>
      <c r="J237" s="42"/>
      <c r="K237" s="17"/>
      <c r="L237" s="17"/>
      <c r="M237" s="34"/>
      <c r="N237" s="23"/>
      <c r="O237" s="17"/>
      <c r="P237" s="52"/>
    </row>
    <row r="238" spans="1:16" ht="12.75">
      <c r="A238" s="51"/>
      <c r="B238" s="18" t="s">
        <v>2</v>
      </c>
      <c r="C238" s="23"/>
      <c r="D238" s="23"/>
      <c r="E238" s="23"/>
      <c r="F238" s="23"/>
      <c r="G238" s="37"/>
      <c r="H238" s="23"/>
      <c r="I238" s="17"/>
      <c r="J238" s="42"/>
      <c r="K238" s="17"/>
      <c r="L238" s="17"/>
      <c r="M238" s="34"/>
      <c r="N238" s="23"/>
      <c r="O238" s="17"/>
      <c r="P238" s="52"/>
    </row>
    <row r="239" spans="1:16" ht="12.75">
      <c r="A239" s="51"/>
      <c r="B239" s="20" t="s">
        <v>4</v>
      </c>
      <c r="C239" s="21">
        <f aca="true" t="shared" si="29" ref="C239:H239">C241+C242+C243+C244</f>
        <v>146.2</v>
      </c>
      <c r="D239" s="21">
        <f t="shared" si="29"/>
        <v>146.2</v>
      </c>
      <c r="E239" s="21">
        <f t="shared" si="29"/>
        <v>0</v>
      </c>
      <c r="F239" s="21">
        <f t="shared" si="29"/>
        <v>0</v>
      </c>
      <c r="G239" s="43">
        <f t="shared" si="29"/>
        <v>0</v>
      </c>
      <c r="H239" s="21">
        <f t="shared" si="29"/>
        <v>146.2</v>
      </c>
      <c r="I239" s="21">
        <f>(D239/C239)*100</f>
        <v>100</v>
      </c>
      <c r="J239" s="47">
        <f>K239+L239+M239+N239</f>
        <v>146.2</v>
      </c>
      <c r="K239" s="21">
        <f>K241+K242+K243+K244</f>
        <v>0</v>
      </c>
      <c r="L239" s="21">
        <f>L241+L242+L243+L244</f>
        <v>0</v>
      </c>
      <c r="M239" s="33">
        <f>M241+M242+M243+M244</f>
        <v>0</v>
      </c>
      <c r="N239" s="21">
        <f>N241+N242+N243+N244</f>
        <v>146.2</v>
      </c>
      <c r="O239" s="15">
        <f>J239/D239*100</f>
        <v>100</v>
      </c>
      <c r="P239" s="52"/>
    </row>
    <row r="240" spans="1:16" ht="12.75">
      <c r="A240" s="51"/>
      <c r="B240" s="16" t="s">
        <v>0</v>
      </c>
      <c r="C240" s="22"/>
      <c r="D240" s="22"/>
      <c r="E240" s="22"/>
      <c r="F240" s="22"/>
      <c r="G240" s="44"/>
      <c r="H240" s="22"/>
      <c r="I240" s="17"/>
      <c r="J240" s="42"/>
      <c r="K240" s="17"/>
      <c r="L240" s="17"/>
      <c r="M240" s="36"/>
      <c r="N240" s="22"/>
      <c r="O240" s="22"/>
      <c r="P240" s="52"/>
    </row>
    <row r="241" spans="1:16" ht="12.75">
      <c r="A241" s="51"/>
      <c r="B241" s="26" t="s">
        <v>1</v>
      </c>
      <c r="C241" s="17">
        <v>0</v>
      </c>
      <c r="D241" s="17">
        <v>0</v>
      </c>
      <c r="E241" s="17">
        <v>0</v>
      </c>
      <c r="F241" s="17">
        <v>0</v>
      </c>
      <c r="G241" s="42">
        <v>0</v>
      </c>
      <c r="H241" s="17">
        <v>0</v>
      </c>
      <c r="I241" s="25">
        <v>100</v>
      </c>
      <c r="J241" s="42">
        <v>0</v>
      </c>
      <c r="K241" s="17">
        <v>0</v>
      </c>
      <c r="L241" s="17">
        <v>0</v>
      </c>
      <c r="M241" s="32">
        <v>0</v>
      </c>
      <c r="N241" s="17">
        <v>0</v>
      </c>
      <c r="O241" s="25" t="e">
        <f>J241/D241*100</f>
        <v>#DIV/0!</v>
      </c>
      <c r="P241" s="52"/>
    </row>
    <row r="242" spans="1:16" ht="12.75">
      <c r="A242" s="51"/>
      <c r="B242" s="26" t="s">
        <v>5</v>
      </c>
      <c r="C242" s="17">
        <v>146.2</v>
      </c>
      <c r="D242" s="17">
        <v>146.2</v>
      </c>
      <c r="E242" s="17">
        <v>0</v>
      </c>
      <c r="F242" s="17">
        <v>0</v>
      </c>
      <c r="G242" s="42">
        <v>0</v>
      </c>
      <c r="H242" s="17">
        <v>146.2</v>
      </c>
      <c r="I242" s="25">
        <v>100</v>
      </c>
      <c r="J242" s="47">
        <v>146.2</v>
      </c>
      <c r="K242" s="17">
        <v>0</v>
      </c>
      <c r="L242" s="17">
        <v>0</v>
      </c>
      <c r="M242" s="32">
        <v>0</v>
      </c>
      <c r="N242" s="17">
        <v>146.2</v>
      </c>
      <c r="O242" s="25">
        <f>J242/D242*100</f>
        <v>100</v>
      </c>
      <c r="P242" s="52"/>
    </row>
    <row r="243" spans="1:16" ht="12.75">
      <c r="A243" s="51"/>
      <c r="B243" s="26" t="s">
        <v>6</v>
      </c>
      <c r="C243" s="24"/>
      <c r="D243" s="24"/>
      <c r="E243" s="24"/>
      <c r="F243" s="24"/>
      <c r="G243" s="45"/>
      <c r="H243" s="24"/>
      <c r="I243" s="25"/>
      <c r="J243" s="47"/>
      <c r="K243" s="25"/>
      <c r="L243" s="25"/>
      <c r="M243" s="35"/>
      <c r="N243" s="24"/>
      <c r="O243" s="17"/>
      <c r="P243" s="52"/>
    </row>
    <row r="244" spans="1:16" ht="12.75">
      <c r="A244" s="51"/>
      <c r="B244" s="18" t="s">
        <v>2</v>
      </c>
      <c r="C244" s="23"/>
      <c r="D244" s="23"/>
      <c r="E244" s="23"/>
      <c r="F244" s="23"/>
      <c r="G244" s="37"/>
      <c r="H244" s="23"/>
      <c r="I244" s="17"/>
      <c r="J244" s="42"/>
      <c r="K244" s="17"/>
      <c r="L244" s="17"/>
      <c r="M244" s="34"/>
      <c r="N244" s="23"/>
      <c r="O244" s="17"/>
      <c r="P244" s="52"/>
    </row>
  </sheetData>
  <sheetProtection/>
  <mergeCells count="43">
    <mergeCell ref="B141:P141"/>
    <mergeCell ref="A142:A166"/>
    <mergeCell ref="P142:P166"/>
    <mergeCell ref="B89:P89"/>
    <mergeCell ref="A90:A114"/>
    <mergeCell ref="P90:P114"/>
    <mergeCell ref="B115:P115"/>
    <mergeCell ref="A116:A140"/>
    <mergeCell ref="P116:P140"/>
    <mergeCell ref="B37:P37"/>
    <mergeCell ref="A38:A62"/>
    <mergeCell ref="P38:P62"/>
    <mergeCell ref="B63:P63"/>
    <mergeCell ref="A64:A88"/>
    <mergeCell ref="P64:P88"/>
    <mergeCell ref="I7:I8"/>
    <mergeCell ref="J7:J8"/>
    <mergeCell ref="K7:N7"/>
    <mergeCell ref="B11:P11"/>
    <mergeCell ref="A12:A36"/>
    <mergeCell ref="P12:P36"/>
    <mergeCell ref="B167:P167"/>
    <mergeCell ref="A168:A192"/>
    <mergeCell ref="P168:P192"/>
    <mergeCell ref="B10:P10"/>
    <mergeCell ref="B2:P2"/>
    <mergeCell ref="B3:P3"/>
    <mergeCell ref="B4:P4"/>
    <mergeCell ref="A6:A8"/>
    <mergeCell ref="B6:B8"/>
    <mergeCell ref="C6:C8"/>
    <mergeCell ref="D6:I6"/>
    <mergeCell ref="J6:N6"/>
    <mergeCell ref="O6:O8"/>
    <mergeCell ref="P6:P8"/>
    <mergeCell ref="D7:D8"/>
    <mergeCell ref="E7:H7"/>
    <mergeCell ref="B193:P193"/>
    <mergeCell ref="A194:A218"/>
    <mergeCell ref="P194:P218"/>
    <mergeCell ref="B219:P219"/>
    <mergeCell ref="A220:A244"/>
    <mergeCell ref="P220:P244"/>
  </mergeCells>
  <printOptions/>
  <pageMargins left="0.7086614173228347" right="0.7086614173228347" top="0.7480314960629921" bottom="0.7480314960629921" header="0.31496062992125984" footer="0.31496062992125984"/>
  <pageSetup horizontalDpi="600" verticalDpi="600" orientation="landscape" paperSize="9" scale="44" r:id="rId1"/>
  <rowBreaks count="3" manualBreakCount="3">
    <brk id="62" max="255" man="1"/>
    <brk id="114" max="255" man="1"/>
    <brk id="16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Минэкономики РА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Бабрашева</dc:creator>
  <cp:keywords/>
  <dc:description/>
  <cp:lastModifiedBy>Евгений</cp:lastModifiedBy>
  <cp:lastPrinted>2013-01-29T07:01:08Z</cp:lastPrinted>
  <dcterms:created xsi:type="dcterms:W3CDTF">2004-04-20T06:28:13Z</dcterms:created>
  <dcterms:modified xsi:type="dcterms:W3CDTF">2013-04-23T09:48:20Z</dcterms:modified>
  <cp:category/>
  <cp:version/>
  <cp:contentType/>
  <cp:contentStatus/>
</cp:coreProperties>
</file>